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2AB70C8A-C527-4242-BA5D-E2EF29B3DCA2}"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C298" i="4"/>
  <c r="F298" i="4" s="1"/>
  <c r="E301" i="4"/>
  <c r="F297" i="4"/>
  <c r="D13" i="1"/>
  <c r="C5" i="27"/>
  <c r="C37" i="25"/>
  <c r="C19" i="25"/>
  <c r="F296" i="4" l="1"/>
  <c r="F280"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F302"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E26" i="4" l="1"/>
  <c r="E40" i="4" s="1"/>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6"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<sst xmlns="http://schemas.openxmlformats.org/spreadsheetml/2006/main" count="1701" uniqueCount="413">
  <si>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</si>
  <si>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</si>
  <si>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</si>
  <si>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</si>
  <si>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</si>
  <si>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</si>
  <si>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</si>
  <si>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</si>
  <si>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</si>
  <si>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</si>
  <si>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</si>
  <si>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</si>
  <si>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</si>
  <si>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</si>
  <si>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</si>
  <si>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</si>
  <si>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</si>
  <si>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</si>
  <si>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</si>
  <si>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</si>
  <si>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</si>
  <si>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</si>
  <si>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</si>
  <si>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</si>
  <si>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</si>
  <si>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</si>
  <si>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</si>
  <si>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</si>
  <si>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</si>
  <si>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</si>
  <si>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</si>
  <si>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</si>
  <si>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</si>
  <si>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</si>
  <si>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</si>
  <si>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</si>
  <si>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</si>
  <si>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</si>
  <si>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</si>
  <si>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</si>
  <si>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</si>
  <si>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</si>
  <si>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</si>
  <si>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</si>
  <si>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</si>
  <si>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</si>
  <si>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</si>
  <si>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</si>
  <si>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</si>
  <si>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</si>
  <si>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</si>
  <si>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</si>
  <si>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</si>
  <si>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</si>
  <si>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</si>
  <si>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</si>
  <si>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</si>
  <si>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</si>
  <si>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</si>
  <si>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</si>
  <si>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</si>
  <si>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</si>
  <si>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</si>
  <si>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</si>
  <si>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</si>
  <si>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</si>
  <si>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</si>
  <si>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</si>
  <si>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</si>
  <si>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</si>
  <si>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</si>
  <si>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</si>
  <si>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</si>
  <si>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</si>
  <si>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</si>
  <si>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</si>
  <si>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</si>
  <si>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</si>
  <si>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</si>
  <si>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</si>
  <si>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</si>
  <si>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</si>
  <si>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</si>
  <si>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</si>
  <si>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</si>
  <si>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</si>
  <si>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</si>
  <si>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</si>
  <si>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</si>
  <si>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</si>
  <si>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</si>
  <si>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</si>
  <si>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</si>
  <si>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</si>
  <si>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</si>
  <si>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</si>
  <si>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</si>
  <si>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</si>
  <si>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</si>
  <si>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</si>
  <si>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</si>
  <si>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</si>
  <si>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</si>
  <si>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</si>
  <si>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</si>
  <si>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</si>
  <si>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</si>
  <si>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</si>
  <si>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</si>
  <si>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</si>
  <si>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</si>
  <si>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</si>
  <si>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</si>
  <si>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</si>
  <si>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</si>
  <si>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</si>
  <si>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</si>
  <si>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</si>
  <si>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</si>
  <si>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</si>
  <si>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</si>
  <si>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</si>
  <si>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</si>
  <si>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</si>
  <si>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</si>
  <si>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</si>
  <si>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</si>
  <si>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</si>
  <si>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</si>
  <si>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</si>
  <si>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</si>
  <si>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</si>
  <si>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</si>
  <si>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</si>
  <si>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</si>
  <si>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</si>
  <si>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</si>
  <si>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</si>
  <si>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</si>
  <si>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</si>
  <si>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</si>
  <si>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</si>
  <si>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</si>
  <si>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</si>
  <si>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</si>
  <si>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</si>
  <si>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</si>
  <si>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</si>
  <si>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</si>
  <si>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</si>
  <si>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</si>
  <si>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</si>
  <si>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</si>
  <si>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</si>
  <si>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</si>
  <si>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</si>
  <si>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</si>
  <si>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</si>
  <si>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</si>
  <si>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</si>
  <si>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</si>
  <si>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</si>
  <si>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</si>
  <si>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</si>
  <si>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</si>
  <si>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</si>
  <si>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</si>
  <si>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</si>
  <si>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</si>
  <si>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</si>
  <si>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</si>
  <si>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</si>
  <si>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</si>
  <si>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</si>
  <si>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</si>
  <si>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</si>
  <si>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</si>
  <si>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</si>
  <si>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</si>
  <si>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</si>
  <si>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</si>
  <si>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</si>
  <si>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</si>
  <si>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</si>
  <si>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</si>
  <si>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</si>
  <si>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</si>
  <si>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</si>
  <si>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</si>
  <si>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</si>
  <si>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</si>
  <si>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</si>
  <si>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</si>
  <si>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</si>
  <si>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</si>
  <si>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</si>
  <si>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</si>
  <si>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</si>
  <si>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</si>
  <si>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</si>
  <si>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</si>
  <si>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</si>
  <si>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</si>
  <si>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</si>
  <si>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</si>
  <si>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</si>
  <si>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</si>
  <si>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</si>
  <si>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</si>
  <si>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</si>
  <si>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</si>
  <si>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</si>
  <si>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</si>
  <si>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</si>
  <si>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</si>
  <si>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</si>
  <si>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</si>
  <si>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</si>
  <si>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</si>
  <si>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</si>
  <si>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</si>
  <si>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</si>
  <si>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</si>
  <si>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</si>
  <si>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</si>
  <si>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</si>
  <si>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</si>
  <si>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</si>
  <si>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</si>
  <si>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</si>
  <si>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</si>
  <si>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</si>
  <si>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</si>
  <si>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</si>
  <si>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</si>
  <si>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</si>
  <si>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</si>
  <si>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</si>
  <si>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</si>
  <si>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</si>
  <si>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</si>
  <si>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</si>
  <si>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</si>
  <si>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</si>
  <si>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</si>
  <si>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</si>
  <si>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</si>
  <si>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</si>
  <si>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</si>
  <si>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</si>
  <si>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</si>
  <si>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</si>
  <si>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</si>
  <si>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</si>
  <si>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</si>
  <si>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</si>
  <si>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</si>
  <si>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</si>
  <si>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</si>
  <si>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</si>
  <si>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</si>
  <si>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</si>
  <si>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</si>
  <si>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</si>
  <si>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</si>
  <si>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</si>
  <si>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</si>
  <si>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</si>
  <si>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</si>
  <si>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</si>
  <si>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</si>
  <si>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</si>
  <si>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</si>
  <si>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</si>
  <si>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</si>
  <si>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</si>
  <si>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</si>
  <si>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</si>
  <si>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</si>
  <si>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</si>
  <si>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</si>
  <si>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</si>
  <si>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</si>
  <si>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</si>
  <si>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</si>
  <si>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</si>
  <si>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</si>
  <si>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</si>
  <si>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</si>
  <si>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</si>
  <si>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</si>
  <si>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</si>
  <si>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</si>
  <si>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</si>
  <si>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</si>
  <si>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</si>
  <si>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</si>
  <si>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</si>
  <si>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</si>
  <si>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</si>
  <si>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</si>
  <si>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</si>
  <si>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</si>
  <si>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</si>
  <si>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</si>
  <si>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</si>
  <si>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</si>
  <si>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</si>
  <si>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</si>
  <si>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</si>
  <si>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</si>
  <si>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</si>
  <si>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</si>
  <si>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</si>
  <si>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</si>
  <si>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</si>
  <si>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</si>
  <si>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</si>
  <si>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</si>
  <si>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</si>
  <si>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</si>
  <si>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</si>
  <si>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</si>
  <si>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</si>
  <si>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</si>
  <si>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</si>
  <si>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</si>
  <si>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</si>
  <si>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</si>
  <si>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</si>
  <si>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</si>
  <si>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</si>
  <si>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</si>
  <si>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</si>
  <si>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</si>
  <si>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</si>
  <si>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</si>
  <si>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</si>
  <si>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</si>
  <si>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</si>
  <si>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</si>
  <si>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</si>
  <si>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</si>
  <si>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</si>
  <si>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</si>
  <si>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</si>
  <si>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</si>
  <si>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</si>
  <si>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</si>
  <si>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</si>
  <si>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</si>
  <si>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</si>
  <si>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</si>
  <si>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</si>
  <si>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</si>
  <si>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</si>
  <si>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</si>
  <si>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</si>
  <si>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</si>
  <si>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</si>
  <si>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</si>
  <si>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</si>
  <si>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</si>
  <si>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</si>
  <si>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</si>
  <si>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</si>
  <si>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</si>
  <si>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</si>
  <si>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</si>
  <si>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</si>
  <si>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</si>
  <si>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</si>
  <si>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</si>
  <si>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</si>
  <si>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</si>
  <si>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</si>
  <si>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</si>
  <si>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</si>
  <si>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</si>
  <si>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</si>
  <si>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</si>
  <si>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</si>
  <si>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</si>
  <si>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</si>
  <si>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</si>
  <si>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</si>
  <si>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</si>
  <si>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</si>
  <si>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</si>
  <si>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</si>
  <si>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</si>
  <si>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</si>
  <si>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</si>
  <si>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</si>
  <si>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</si>
  <si>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</si>
  <si>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</si>
  <si>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</si>
  <si>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</si>
  <si>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</si>
  <si>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</si>
  <si>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</si>
  <si>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</si>
  <si>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</si>
  <si>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</si>
  <si>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</si>
  <si>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</si>
  <si>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</si>
  <si>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</si>
  <si>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</si>
  <si>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</si>
  <si>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</si>
  <si>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仙台森林管理署</t>
    <rPh sb="0" eb="2">
      <t>センダイ</t>
    </rPh>
    <rPh sb="2" eb="4">
      <t>シンリン</t>
    </rPh>
    <rPh sb="4" eb="7">
      <t>カンリショ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</si>
</sst>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7620</xdr:colOff>
          <xdr:row>6</xdr:row>
          <xdr:rowOff>137160</xdr:rowOff>
        </xdr:from>
        <xdr:to>
          <xdr:col>8</xdr:col>
          <xdr:colOff>617220</xdr:colOff>
          <xdr:row>8</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6</xdr:row>
          <xdr:rowOff>137160</xdr:rowOff>
        </xdr:from>
        <xdr:to>
          <xdr:col>9</xdr:col>
          <xdr:colOff>53340</xdr:colOff>
          <xdr:row>8</xdr:row>
          <xdr:rowOff>45720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4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73.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topLeftCell="A10" zoomScaleNormal="100" zoomScaleSheetLayoutView="100" workbookViewId="0">
      <selection activeCell="A20" sqref="A20:F24"/>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37</v>
      </c>
      <c r="D5" s="284"/>
      <c r="F5" s="39"/>
    </row>
    <row r="6" spans="1:6" ht="14.4" x14ac:dyDescent="0.2">
      <c r="A6" s="38"/>
      <c r="B6" s="237" t="s">
        <v>24</v>
      </c>
      <c r="C6" s="285">
        <f>'2購入希望価格明細（製品）'!B18</f>
        <v>1500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31" zoomScaleNormal="100" zoomScaleSheetLayoutView="100" workbookViewId="0">
      <selection activeCell="O312" sqref="O312"/>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5" spans="1:8" ht="13.05" x14ac:dyDescent="0.2"/>
    <row r="16" spans="1:8" x14ac:dyDescent="0.2">
      <c r="A16" s="155" t="s">
        <v>253</v>
      </c>
      <c r="B16" s="247" t="s">
        <v>412</v>
      </c>
      <c r="C16" s="248" t="s">
        <v>44</v>
      </c>
    </row>
    <row r="17" spans="1:7" ht="29.25" customHeight="1" x14ac:dyDescent="0.2">
      <c r="A17" s="103" t="s">
        <v>191</v>
      </c>
      <c r="B17" s="87" t="s">
        <v>343</v>
      </c>
      <c r="C17" s="258">
        <v>37</v>
      </c>
      <c r="D17" s="9"/>
      <c r="E17" s="9"/>
      <c r="F17" s="9"/>
      <c r="G17" s="9"/>
    </row>
    <row r="18" spans="1:7" x14ac:dyDescent="0.2">
      <c r="A18" s="104" t="s">
        <v>183</v>
      </c>
      <c r="B18" s="166">
        <f>F40</f>
        <v>1500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F280</f>
        <v>900</v>
      </c>
      <c r="F22" s="75">
        <f>SUM(C22:E22)</f>
        <v>900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100</v>
      </c>
      <c r="F24" s="75">
        <f t="shared" si="0"/>
        <v>100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0</v>
      </c>
      <c r="F26" s="75">
        <f t="shared" si="0"/>
        <v>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450</v>
      </c>
      <c r="F28" s="75">
        <f t="shared" si="0"/>
        <v>450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50</v>
      </c>
      <c r="F38" s="75">
        <f t="shared" si="0"/>
        <v>50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0</v>
      </c>
      <c r="E40" s="75">
        <f t="shared" si="2"/>
        <v>1500</v>
      </c>
      <c r="F40" s="75">
        <f t="shared" si="0"/>
        <v>1500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67" t="s">
        <v>17</v>
      </c>
      <c r="B272" s="268"/>
      <c r="C272" s="242" t="s">
        <v>344</v>
      </c>
      <c r="D272" s="68"/>
      <c r="E272" s="47" t="s">
        <v>105</v>
      </c>
      <c r="F272" s="4" t="s">
        <v>12</v>
      </c>
      <c r="G272" s="23"/>
    </row>
    <row r="273" spans="1:7" ht="13.5" customHeight="1" x14ac:dyDescent="0.2">
      <c r="A273" s="264" t="s">
        <v>345</v>
      </c>
      <c r="B273" s="49" t="s">
        <v>87</v>
      </c>
      <c r="C273" s="257"/>
      <c r="D273" s="252"/>
      <c r="E273" s="253"/>
      <c r="F273" s="78" t="str">
        <f>IF(ISERROR(SUM(B275:E275)/SUM(B274:E274))," ",(SUM(B275:E275)/SUM(B274:E274)))</f>
        <v xml:space="preserve"> </v>
      </c>
      <c r="G273" s="119"/>
    </row>
    <row r="274" spans="1:7" ht="13.5" customHeight="1" x14ac:dyDescent="0.2">
      <c r="A274" s="262"/>
      <c r="B274" s="171" t="s">
        <v>323</v>
      </c>
      <c r="C274" s="254"/>
      <c r="D274" s="255"/>
      <c r="E274" s="256"/>
      <c r="F274" s="78">
        <f>SUM(C274:E274)</f>
        <v>0</v>
      </c>
      <c r="G274" s="119"/>
    </row>
    <row r="275" spans="1:7" ht="13.5" customHeight="1" x14ac:dyDescent="0.2">
      <c r="A275" s="263"/>
      <c r="B275" s="49" t="s">
        <v>52</v>
      </c>
      <c r="C275" s="75">
        <f>C273*C274</f>
        <v>0</v>
      </c>
      <c r="D275" s="76"/>
      <c r="E275" s="76"/>
      <c r="F275" s="78">
        <f>SUM(C275:E275)</f>
        <v>0</v>
      </c>
      <c r="G275" s="119"/>
    </row>
    <row r="276" spans="1:7" ht="13.5" customHeight="1" x14ac:dyDescent="0.2">
      <c r="A276" s="264"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900</v>
      </c>
      <c r="F277" s="78">
        <f>SUM(B277:E277)</f>
        <v>900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4"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900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customHeight="1" x14ac:dyDescent="0.2">
      <c r="A284" s="170" t="s">
        <v>337</v>
      </c>
      <c r="B284" s="170"/>
      <c r="G284" s="6"/>
    </row>
    <row r="285" spans="1:7" ht="13.5" customHeight="1" x14ac:dyDescent="0.2">
      <c r="A285" s="267" t="s">
        <v>17</v>
      </c>
      <c r="B285" s="268"/>
      <c r="C285" s="68"/>
      <c r="D285" s="68"/>
      <c r="E285" s="47" t="s">
        <v>105</v>
      </c>
      <c r="F285" s="4" t="s">
        <v>12</v>
      </c>
      <c r="G285" s="23"/>
    </row>
    <row r="286" spans="1:7" ht="13.5" customHeight="1" x14ac:dyDescent="0.2">
      <c r="A286" s="264" t="s">
        <v>109</v>
      </c>
      <c r="B286" s="167" t="s">
        <v>322</v>
      </c>
      <c r="C286" s="76"/>
      <c r="D286" s="76"/>
      <c r="E286" s="257"/>
      <c r="F286" s="78">
        <f>IF(ISERROR(SUM(B288:E288)/SUM(B287:E287))," ",(SUM(B288:E288)/SUM(B287:E287)))</f>
        <v>0</v>
      </c>
      <c r="G286" s="119"/>
    </row>
    <row r="287" spans="1:7" ht="13.5" customHeight="1" x14ac:dyDescent="0.2">
      <c r="A287" s="262"/>
      <c r="B287" s="167" t="s">
        <v>323</v>
      </c>
      <c r="C287" s="76"/>
      <c r="D287" s="76"/>
      <c r="E287" s="75">
        <v>100</v>
      </c>
      <c r="F287" s="78">
        <f>SUM(B287:E287)</f>
        <v>100</v>
      </c>
      <c r="G287" s="119"/>
    </row>
    <row r="288" spans="1:7" ht="13.5" customHeight="1" x14ac:dyDescent="0.2">
      <c r="A288" s="263"/>
      <c r="B288" s="167" t="s">
        <v>52</v>
      </c>
      <c r="C288" s="76"/>
      <c r="D288" s="76"/>
      <c r="E288" s="75">
        <f t="shared" ref="E288" si="52">E286*E287</f>
        <v>0</v>
      </c>
      <c r="F288" s="249">
        <f>SUM(B288:E288)</f>
        <v>0</v>
      </c>
      <c r="G288" s="119"/>
    </row>
    <row r="289" spans="1:7" ht="13.5" customHeight="1" x14ac:dyDescent="0.2">
      <c r="A289" s="264" t="s">
        <v>12</v>
      </c>
      <c r="B289" s="167" t="s">
        <v>322</v>
      </c>
      <c r="C289" s="76"/>
      <c r="D289" s="76"/>
      <c r="E289" s="76"/>
      <c r="F289" s="78">
        <f>IF(ISERROR(F291/F290)," ",(F291/F290))</f>
        <v>0</v>
      </c>
      <c r="G289" s="119"/>
    </row>
    <row r="290" spans="1:7" ht="13.5" customHeight="1" x14ac:dyDescent="0.2">
      <c r="A290" s="262"/>
      <c r="B290" s="169" t="s">
        <v>323</v>
      </c>
      <c r="C290" s="82"/>
      <c r="D290" s="82"/>
      <c r="E290" s="82"/>
      <c r="F290" s="65">
        <f>SUM(F287)</f>
        <v>100</v>
      </c>
      <c r="G290" s="119"/>
    </row>
    <row r="291" spans="1:7" ht="13.5" customHeight="1" x14ac:dyDescent="0.2">
      <c r="A291" s="263"/>
      <c r="B291" s="169" t="s">
        <v>52</v>
      </c>
      <c r="C291" s="76"/>
      <c r="D291" s="76"/>
      <c r="E291" s="76"/>
      <c r="F291" s="75">
        <f>SUM(F288)</f>
        <v>0</v>
      </c>
      <c r="G291" s="119"/>
    </row>
    <row r="292" spans="1:7" ht="13.5" customHeight="1" x14ac:dyDescent="0.2">
      <c r="A292" s="170" t="s">
        <v>324</v>
      </c>
      <c r="B292" s="170"/>
    </row>
    <row r="293" spans="1:7" ht="13.5"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customHeight="1" x14ac:dyDescent="0.2">
      <c r="A307" s="170" t="s">
        <v>339</v>
      </c>
      <c r="B307" s="170"/>
      <c r="G307" s="6"/>
    </row>
    <row r="308" spans="1:7" ht="13.5" customHeight="1" x14ac:dyDescent="0.2">
      <c r="A308" s="267" t="s">
        <v>17</v>
      </c>
      <c r="B308" s="268"/>
      <c r="C308" s="68"/>
      <c r="D308" s="68"/>
      <c r="E308" s="47" t="s">
        <v>105</v>
      </c>
      <c r="F308" s="4" t="s">
        <v>12</v>
      </c>
      <c r="G308" s="23"/>
    </row>
    <row r="309" spans="1:7" ht="13.5" customHeight="1" x14ac:dyDescent="0.2">
      <c r="A309" s="264" t="s">
        <v>109</v>
      </c>
      <c r="B309" s="167" t="s">
        <v>322</v>
      </c>
      <c r="C309" s="76"/>
      <c r="D309" s="76"/>
      <c r="E309" s="257"/>
      <c r="F309" s="78">
        <f>IF(ISERROR(SUM(B311:E311)/SUM(B310:E310))," ",(SUM(B311:E311)/SUM(B310:E310)))</f>
        <v>0</v>
      </c>
      <c r="G309" s="119"/>
    </row>
    <row r="310" spans="1:7" ht="13.5" customHeight="1" x14ac:dyDescent="0.2">
      <c r="A310" s="262"/>
      <c r="B310" s="167" t="s">
        <v>323</v>
      </c>
      <c r="C310" s="76"/>
      <c r="D310" s="76"/>
      <c r="E310" s="75">
        <v>450</v>
      </c>
      <c r="F310" s="78">
        <f>SUM(B310:E310)</f>
        <v>450</v>
      </c>
      <c r="G310" s="119"/>
    </row>
    <row r="311" spans="1:7" ht="13.5" customHeight="1" x14ac:dyDescent="0.2">
      <c r="A311" s="263"/>
      <c r="B311" s="167" t="s">
        <v>52</v>
      </c>
      <c r="C311" s="76"/>
      <c r="D311" s="76"/>
      <c r="E311" s="75">
        <f t="shared" ref="E311" si="53">E309*E310</f>
        <v>0</v>
      </c>
      <c r="F311" s="249">
        <f>SUM(B311:E311)</f>
        <v>0</v>
      </c>
      <c r="G311" s="119"/>
    </row>
    <row r="312" spans="1:7" ht="13.5" customHeight="1" x14ac:dyDescent="0.2">
      <c r="A312" s="264" t="s">
        <v>12</v>
      </c>
      <c r="B312" s="167" t="s">
        <v>322</v>
      </c>
      <c r="C312" s="76"/>
      <c r="D312" s="76"/>
      <c r="E312" s="76"/>
      <c r="F312" s="78">
        <f>IF(ISERROR(F314/F313)," ",(F314/F313))</f>
        <v>0</v>
      </c>
      <c r="G312" s="119"/>
    </row>
    <row r="313" spans="1:7" ht="13.5" customHeight="1" x14ac:dyDescent="0.2">
      <c r="A313" s="262"/>
      <c r="B313" s="169" t="s">
        <v>323</v>
      </c>
      <c r="C313" s="76"/>
      <c r="D313" s="76"/>
      <c r="E313" s="76"/>
      <c r="F313" s="65">
        <f>SUM(F310)</f>
        <v>450</v>
      </c>
      <c r="G313" s="119"/>
    </row>
    <row r="314" spans="1:7" ht="13.5" customHeight="1" x14ac:dyDescent="0.2">
      <c r="A314" s="263"/>
      <c r="B314" s="169" t="s">
        <v>52</v>
      </c>
      <c r="C314" s="76"/>
      <c r="D314" s="76"/>
      <c r="E314" s="76"/>
      <c r="F314" s="75">
        <f>SUM(F311)</f>
        <v>0</v>
      </c>
      <c r="G314" s="119"/>
    </row>
    <row r="315" spans="1:7" ht="13.5" customHeight="1" x14ac:dyDescent="0.2">
      <c r="A315" s="170" t="s">
        <v>324</v>
      </c>
      <c r="B315" s="170"/>
    </row>
    <row r="316" spans="1:7" ht="13.5" customHeight="1" x14ac:dyDescent="0.2">
      <c r="A316" s="170"/>
      <c r="B316" s="170"/>
    </row>
    <row r="317" spans="1:7" ht="13.5" customHeight="1" x14ac:dyDescent="0.2">
      <c r="A317" s="170" t="s">
        <v>340</v>
      </c>
      <c r="B317" s="170"/>
      <c r="G317" s="6"/>
    </row>
    <row r="318" spans="1:7" ht="13.5" customHeight="1" x14ac:dyDescent="0.2">
      <c r="A318" s="267" t="s">
        <v>17</v>
      </c>
      <c r="B318" s="268"/>
      <c r="C318" s="68"/>
      <c r="D318" s="68"/>
      <c r="E318" s="47" t="s">
        <v>410</v>
      </c>
      <c r="F318" s="4" t="s">
        <v>12</v>
      </c>
      <c r="G318" s="23"/>
    </row>
    <row r="319" spans="1:7" ht="13.5" customHeight="1" x14ac:dyDescent="0.2">
      <c r="A319" s="264"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50</v>
      </c>
      <c r="F320" s="78">
        <f>SUM(B320:E320)</f>
        <v>50</v>
      </c>
      <c r="G320" s="119"/>
    </row>
    <row r="321" spans="1:7" ht="13.5" customHeight="1" x14ac:dyDescent="0.2">
      <c r="A321" s="263"/>
      <c r="B321" s="167" t="s">
        <v>52</v>
      </c>
      <c r="C321" s="76"/>
      <c r="D321" s="76"/>
      <c r="E321" s="75">
        <f>E319*E320</f>
        <v>0</v>
      </c>
      <c r="F321" s="249">
        <f>SUM(B321:E321)</f>
        <v>0</v>
      </c>
      <c r="G321" s="119"/>
    </row>
    <row r="322" spans="1:7" ht="13.5" customHeight="1" x14ac:dyDescent="0.2">
      <c r="A322" s="264"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50</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H19" sqref="H19"/>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5"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8</xdr:col>
                    <xdr:colOff>7620</xdr:colOff>
                    <xdr:row>6</xdr:row>
                    <xdr:rowOff>137160</xdr:rowOff>
                  </from>
                  <to>
                    <xdr:col>8</xdr:col>
                    <xdr:colOff>617220</xdr:colOff>
                    <xdr:row>8</xdr:row>
                    <xdr:rowOff>38100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8</xdr:col>
                    <xdr:colOff>632460</xdr:colOff>
                    <xdr:row>6</xdr:row>
                    <xdr:rowOff>137160</xdr:rowOff>
                  </from>
                  <to>
                    <xdr:col>9</xdr:col>
                    <xdr:colOff>53340</xdr:colOff>
                    <xdr:row>8</xdr:row>
                    <xdr:rowOff>45720</xdr:rowOff>
                  </to>
                </anchor>
              </controlPr>
            </control>
          </mc:Choice>
        </mc:AlternateContent>
        <mc:AlternateContent xmlns:mc="http://schemas.openxmlformats.org/markup-compatibility/2006">
          <mc:Choice Requires="x14">
            <control shapeId="20509" r:id="rId6"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7"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8"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9"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10"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11"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2"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3"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4"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5"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6"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7"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9"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ht="13.05"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ht="13.05"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5" t="s">
        <v>406</v>
      </c>
      <c r="B7" s="315"/>
      <c r="C7" s="315"/>
      <c r="D7" s="315"/>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06545D-3303-44EE-8D7D-89F5272AF357}">
  <ds:schemaRefs>
    <ds:schemaRef ds:uri="http://schemas.microsoft.com/sharepoint/v3/contenttype/forms"/>
  </ds:schemaRefs>
</ds:datastoreItem>
</file>

<file path=customXml/itemProps2.xml><?xml version="1.0" encoding="utf-8"?>
<ds:datastoreItem xmlns:ds="http://schemas.openxmlformats.org/officeDocument/2006/customXml" ds:itemID="{E81C2A36-47C2-4BC4-9DDC-914293FE26C6}">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A5C9D16E-E187-4A7B-BB84-16534F6D79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