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FD8EC3D-6452-4824-AF8B-EA153508CA04}"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<sst xmlns="http://schemas.openxmlformats.org/spreadsheetml/2006/main" count="1701" uniqueCount="413">
  <si>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</si>
  <si>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</si>
  <si>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</si>
  <si>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</si>
  <si>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</si>
  <si>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</si>
  <si>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</si>
  <si>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</si>
  <si>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</si>
  <si>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</si>
  <si>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</si>
  <si>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</si>
  <si>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</si>
  <si>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</si>
  <si>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</si>
  <si>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</si>
  <si>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</si>
  <si>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</si>
  <si>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</si>
  <si>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</si>
  <si>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</si>
  <si>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</si>
  <si>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</si>
  <si>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</si>
  <si>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</si>
  <si>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</si>
  <si>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</si>
  <si>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</si>
  <si>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</si>
  <si>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</si>
  <si>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</si>
  <si>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</si>
  <si>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</si>
  <si>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</si>
  <si>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</si>
  <si>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</si>
  <si>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</si>
  <si>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</si>
  <si>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</si>
  <si>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</si>
  <si>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</si>
  <si>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</si>
  <si>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</si>
  <si>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</si>
  <si>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</si>
  <si>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</si>
  <si>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</si>
  <si>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</si>
  <si>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</si>
  <si>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</si>
  <si>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</si>
  <si>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</si>
  <si>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</si>
  <si>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</si>
  <si>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</si>
  <si>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</si>
  <si>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</si>
  <si>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</si>
  <si>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</si>
  <si>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</si>
  <si>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</si>
  <si>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</si>
  <si>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</si>
  <si>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</si>
  <si>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</si>
  <si>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</si>
  <si>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</si>
  <si>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</si>
  <si>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</si>
  <si>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</si>
  <si>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</si>
  <si>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</si>
  <si>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</si>
  <si>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</si>
  <si>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</si>
  <si>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</si>
  <si>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</si>
  <si>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</si>
  <si>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</si>
  <si>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</si>
  <si>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</si>
  <si>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</si>
  <si>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</si>
  <si>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</si>
  <si>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</si>
  <si>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</si>
  <si>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</si>
  <si>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</si>
  <si>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</si>
  <si>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</si>
  <si>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</si>
  <si>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</si>
  <si>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</si>
  <si>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</si>
  <si>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</si>
  <si>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</si>
  <si>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</si>
  <si>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</si>
  <si>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</si>
  <si>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</si>
  <si>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</si>
  <si>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</si>
  <si>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</si>
  <si>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</si>
  <si>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</si>
  <si>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</si>
  <si>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</si>
  <si>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</si>
  <si>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</si>
  <si>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</si>
  <si>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</si>
  <si>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</si>
  <si>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</si>
  <si>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</si>
  <si>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</si>
  <si>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</si>
  <si>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</si>
  <si>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</si>
  <si>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</si>
  <si>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</si>
  <si>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</si>
  <si>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</si>
  <si>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</si>
  <si>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</si>
  <si>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</si>
  <si>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</si>
  <si>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</si>
  <si>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</si>
  <si>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</si>
  <si>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</si>
  <si>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</si>
  <si>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</si>
  <si>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</si>
  <si>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</si>
  <si>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</si>
  <si>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</si>
  <si>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</si>
  <si>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</si>
  <si>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</si>
  <si>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</si>
  <si>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</si>
  <si>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</si>
  <si>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</si>
  <si>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</si>
  <si>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</si>
  <si>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</si>
  <si>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</si>
  <si>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</si>
  <si>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</si>
  <si>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</si>
  <si>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</si>
  <si>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</si>
  <si>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</si>
  <si>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</si>
  <si>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</si>
  <si>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</si>
  <si>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</si>
  <si>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</si>
  <si>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</si>
  <si>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</si>
  <si>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</si>
  <si>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</si>
  <si>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</si>
  <si>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</si>
  <si>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</si>
  <si>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</si>
  <si>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</si>
  <si>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</si>
  <si>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</si>
  <si>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</si>
  <si>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</si>
  <si>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</si>
  <si>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</si>
  <si>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</si>
  <si>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</si>
  <si>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</si>
  <si>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</si>
  <si>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</si>
  <si>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</si>
  <si>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</si>
  <si>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</si>
  <si>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</si>
  <si>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</si>
  <si>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</si>
  <si>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</si>
  <si>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</si>
  <si>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</si>
  <si>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</si>
  <si>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</si>
  <si>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</si>
  <si>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</si>
  <si>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</si>
  <si>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</si>
  <si>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</si>
  <si>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</si>
  <si>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</si>
  <si>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</si>
  <si>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</si>
  <si>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</si>
  <si>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</si>
  <si>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</si>
  <si>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</si>
  <si>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</si>
  <si>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</si>
  <si>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</si>
  <si>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</si>
  <si>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</si>
  <si>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</si>
  <si>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</si>
  <si>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</si>
  <si>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</si>
  <si>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</si>
  <si>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</si>
  <si>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</si>
  <si>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</si>
  <si>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</si>
  <si>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</si>
  <si>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</si>
  <si>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</si>
  <si>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</si>
  <si>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</si>
  <si>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</si>
  <si>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</si>
  <si>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</si>
  <si>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</si>
  <si>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</si>
  <si>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</si>
  <si>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</si>
  <si>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</si>
  <si>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</si>
  <si>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</si>
  <si>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</si>
  <si>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</si>
  <si>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</si>
  <si>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</si>
  <si>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</si>
  <si>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</si>
  <si>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</si>
  <si>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</si>
  <si>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</si>
  <si>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</si>
  <si>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</si>
  <si>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</si>
  <si>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</si>
  <si>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</si>
  <si>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</si>
  <si>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</si>
  <si>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</si>
  <si>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</si>
  <si>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</si>
  <si>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</si>
  <si>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</si>
  <si>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</si>
  <si>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</si>
  <si>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</si>
  <si>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</si>
  <si>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</si>
  <si>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</si>
  <si>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</si>
  <si>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</si>
  <si>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</si>
  <si>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</si>
  <si>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</si>
  <si>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</si>
  <si>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</si>
  <si>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</si>
  <si>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</si>
  <si>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</si>
  <si>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</si>
  <si>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</si>
  <si>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</si>
  <si>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</si>
  <si>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</si>
  <si>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</si>
  <si>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</si>
  <si>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</si>
  <si>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</si>
  <si>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</si>
  <si>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</si>
  <si>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</si>
  <si>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</si>
  <si>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</si>
  <si>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</si>
  <si>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</si>
  <si>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</si>
  <si>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</si>
  <si>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</si>
  <si>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</si>
  <si>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</si>
  <si>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</si>
  <si>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</si>
  <si>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</si>
  <si>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</si>
  <si>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</si>
  <si>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</si>
  <si>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</si>
  <si>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</si>
  <si>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</si>
  <si>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</si>
  <si>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</si>
  <si>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</si>
  <si>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</si>
  <si>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</si>
  <si>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</si>
  <si>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</si>
  <si>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</si>
  <si>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</si>
  <si>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</si>
  <si>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</si>
  <si>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</si>
  <si>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</si>
  <si>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</si>
  <si>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</si>
  <si>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</si>
  <si>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</si>
  <si>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</si>
  <si>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</si>
  <si>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</si>
  <si>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</si>
  <si>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</si>
  <si>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</si>
  <si>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</si>
  <si>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</si>
  <si>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</si>
  <si>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</si>
  <si>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</si>
  <si>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</si>
  <si>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</si>
  <si>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</si>
  <si>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</si>
  <si>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</si>
  <si>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</si>
  <si>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</si>
  <si>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</si>
  <si>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</si>
  <si>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</si>
  <si>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</si>
  <si>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</si>
  <si>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</si>
  <si>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</si>
  <si>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</si>
  <si>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</si>
  <si>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</si>
  <si>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</si>
  <si>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</si>
  <si>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</si>
  <si>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</si>
  <si>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</si>
  <si>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</si>
  <si>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</si>
  <si>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</si>
  <si>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</si>
  <si>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</si>
  <si>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</si>
  <si>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</si>
  <si>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</si>
  <si>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</si>
  <si>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</si>
  <si>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</si>
  <si>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</si>
  <si>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</si>
  <si>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</si>
  <si>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</si>
  <si>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</si>
  <si>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</si>
  <si>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</si>
  <si>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</si>
  <si>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</si>
  <si>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</si>
  <si>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</si>
  <si>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</si>
  <si>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</si>
  <si>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</si>
  <si>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</si>
  <si>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</si>
  <si>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</si>
  <si>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</si>
  <si>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</si>
  <si>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</si>
  <si>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</si>
  <si>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</si>
  <si>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</si>
  <si>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</si>
  <si>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</si>
  <si>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</si>
  <si>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</si>
  <si>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</si>
  <si>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</si>
  <si>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</si>
  <si>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</si>
  <si>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</si>
  <si>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</si>
  <si>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</si>
  <si>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</si>
  <si>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</si>
  <si>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</si>
  <si>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</si>
  <si>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</si>
  <si>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</si>
  <si>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</si>
  <si>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</si>
  <si>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</si>
  <si>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</si>
  <si>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</si>
  <si>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</si>
  <si>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</si>
  <si>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</si>
  <si>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</si>
  <si>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</si>
  <si>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</si>
  <si>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</si>
  <si>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</si>
  <si>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岩手南部署</t>
    <rPh sb="0" eb="4">
      <t>イワテナンブ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</si>
</sst>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410</v>
      </c>
      <c r="D4" s="284"/>
      <c r="F4" s="62" t="s">
        <v>80</v>
      </c>
    </row>
    <row r="5" spans="1:6" ht="14.4" x14ac:dyDescent="0.2">
      <c r="A5" s="38"/>
      <c r="B5" s="239" t="s">
        <v>44</v>
      </c>
      <c r="C5" s="284">
        <f>'2購入希望価格明細（製品）'!C17</f>
        <v>28</v>
      </c>
      <c r="D5" s="284"/>
      <c r="F5" s="39"/>
    </row>
    <row r="6" spans="1:6" ht="14.4" x14ac:dyDescent="0.2">
      <c r="A6" s="38"/>
      <c r="B6" s="237" t="s">
        <v>24</v>
      </c>
      <c r="C6" s="285">
        <f>'2購入希望価格明細（製品）'!B18</f>
        <v>4000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389</v>
      </c>
    </row>
    <row r="2" spans="2:2" x14ac:dyDescent="0.2">
      <c r="B2" t="s">
        <v>387</v>
      </c>
    </row>
    <row r="3" spans="2:2" x14ac:dyDescent="0.2">
      <c r="B3" t="s">
        <v>388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2" zoomScaleNormal="100" zoomScaleSheetLayoutView="100" workbookViewId="0">
      <selection activeCell="S337" sqref="S337"/>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411</v>
      </c>
      <c r="C17" s="258">
        <v>28</v>
      </c>
      <c r="D17" s="9"/>
      <c r="E17" s="9"/>
      <c r="F17" s="9"/>
      <c r="G17" s="9"/>
    </row>
    <row r="18" spans="1:7" x14ac:dyDescent="0.2">
      <c r="A18" s="104" t="s">
        <v>183</v>
      </c>
      <c r="B18" s="166">
        <f>F40</f>
        <v>4000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3800</v>
      </c>
      <c r="E22" s="75">
        <f>F280</f>
        <v>0</v>
      </c>
      <c r="F22" s="75">
        <f>SUM(C22:E22)</f>
        <v>3800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100</v>
      </c>
      <c r="E24" s="75">
        <f>F290</f>
        <v>0</v>
      </c>
      <c r="F24" s="75">
        <f t="shared" si="0"/>
        <v>100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100</v>
      </c>
      <c r="E26" s="75">
        <f>F303</f>
        <v>0</v>
      </c>
      <c r="F26" s="75">
        <f t="shared" si="0"/>
        <v>100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4000</v>
      </c>
      <c r="E40" s="75">
        <f t="shared" si="2"/>
        <v>0</v>
      </c>
      <c r="F40" s="75">
        <f t="shared" si="0"/>
        <v>4000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700</v>
      </c>
      <c r="D220" s="76"/>
      <c r="E220" s="75">
        <v>1300</v>
      </c>
      <c r="F220" s="78">
        <f>SUM(C220:E220)</f>
        <v>2000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550</v>
      </c>
      <c r="D223" s="76"/>
      <c r="E223" s="75">
        <v>1100</v>
      </c>
      <c r="F223" s="78">
        <f>SUM(C223:E223)</f>
        <v>1650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50</v>
      </c>
      <c r="D226" s="76"/>
      <c r="E226" s="75">
        <v>100</v>
      </c>
      <c r="F226" s="78">
        <f>SUM(C226:E226)</f>
        <v>150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3800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59" t="s">
        <v>17</v>
      </c>
      <c r="B234" s="260"/>
      <c r="C234" s="47" t="s">
        <v>53</v>
      </c>
      <c r="D234" s="68"/>
      <c r="E234" s="47" t="s">
        <v>105</v>
      </c>
      <c r="F234" s="4" t="s">
        <v>12</v>
      </c>
      <c r="G234" s="23"/>
    </row>
    <row r="235" spans="1:7" ht="13.5" customHeight="1" x14ac:dyDescent="0.2">
      <c r="A235" s="261"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1" t="s">
        <v>225</v>
      </c>
      <c r="B238" s="167" t="s">
        <v>322</v>
      </c>
      <c r="C238" s="257"/>
      <c r="D238" s="76"/>
      <c r="E238" s="257"/>
      <c r="F238" s="78">
        <f>IF(ISERROR(SUM(C240:E240)/SUM(C239:E239))," ",(SUM(C240:E240)/SUM(C239:E239)))</f>
        <v>0</v>
      </c>
      <c r="G238" s="119"/>
    </row>
    <row r="239" spans="1:7" ht="13.5" customHeight="1" x14ac:dyDescent="0.2">
      <c r="A239" s="262"/>
      <c r="B239" s="167" t="s">
        <v>323</v>
      </c>
      <c r="C239" s="75"/>
      <c r="D239" s="76"/>
      <c r="E239" s="75">
        <v>50</v>
      </c>
      <c r="F239" s="78">
        <f>SUM(C239:E239)</f>
        <v>50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1" t="s">
        <v>226</v>
      </c>
      <c r="B241" s="167" t="s">
        <v>322</v>
      </c>
      <c r="C241" s="257"/>
      <c r="D241" s="76"/>
      <c r="E241" s="257"/>
      <c r="F241" s="78">
        <f>IF(ISERROR(SUM(C243:E243)/SUM(C242:E242))," ",(SUM(C243:E243)/SUM(C242:E242)))</f>
        <v>0</v>
      </c>
      <c r="G241" s="119"/>
    </row>
    <row r="242" spans="1:7" ht="13.5" customHeight="1" x14ac:dyDescent="0.2">
      <c r="A242" s="262"/>
      <c r="B242" s="167" t="s">
        <v>323</v>
      </c>
      <c r="C242" s="75"/>
      <c r="D242" s="76"/>
      <c r="E242" s="75">
        <v>40</v>
      </c>
      <c r="F242" s="78">
        <f>SUM(C242:E242)</f>
        <v>40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1" t="s">
        <v>227</v>
      </c>
      <c r="B244" s="167" t="s">
        <v>322</v>
      </c>
      <c r="C244" s="257"/>
      <c r="D244" s="76"/>
      <c r="E244" s="257"/>
      <c r="F244" s="78">
        <f>IF(ISERROR(SUM(C246:E246)/SUM(C245:E245))," ",(SUM(C246:E246)/SUM(C245:E245)))</f>
        <v>0</v>
      </c>
      <c r="G244" s="119"/>
    </row>
    <row r="245" spans="1:7" ht="13.5" customHeight="1" x14ac:dyDescent="0.2">
      <c r="A245" s="262"/>
      <c r="B245" s="167" t="s">
        <v>323</v>
      </c>
      <c r="C245" s="75"/>
      <c r="D245" s="76"/>
      <c r="E245" s="75">
        <v>10</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1"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100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59" t="s">
        <v>17</v>
      </c>
      <c r="B253" s="260"/>
      <c r="C253" s="47" t="s">
        <v>53</v>
      </c>
      <c r="D253" s="68"/>
      <c r="E253" s="47" t="s">
        <v>105</v>
      </c>
      <c r="F253" s="4" t="s">
        <v>12</v>
      </c>
      <c r="G253" s="23"/>
    </row>
    <row r="254" spans="1:7" ht="13.5" customHeight="1" x14ac:dyDescent="0.2">
      <c r="A254" s="261"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1" t="s">
        <v>225</v>
      </c>
      <c r="B257" s="167" t="s">
        <v>322</v>
      </c>
      <c r="C257" s="257"/>
      <c r="D257" s="76"/>
      <c r="E257" s="257"/>
      <c r="F257" s="78">
        <f>IF(ISERROR(SUM(C259:E259)/SUM(C258:E258))," ",(SUM(C259:E259)/SUM(C258:E258)))</f>
        <v>0</v>
      </c>
      <c r="G257" s="119"/>
    </row>
    <row r="258" spans="1:7" ht="13.5" customHeight="1" x14ac:dyDescent="0.2">
      <c r="A258" s="262"/>
      <c r="B258" s="167" t="s">
        <v>323</v>
      </c>
      <c r="C258" s="75">
        <v>25</v>
      </c>
      <c r="D258" s="76"/>
      <c r="E258" s="75">
        <v>25</v>
      </c>
      <c r="F258" s="78">
        <f>SUM(C258:E258)</f>
        <v>50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1" t="s">
        <v>226</v>
      </c>
      <c r="B260" s="167" t="s">
        <v>322</v>
      </c>
      <c r="C260" s="257"/>
      <c r="D260" s="76"/>
      <c r="E260" s="257"/>
      <c r="F260" s="78">
        <f>IF(ISERROR(SUM(C262:E262)/SUM(C261:E261))," ",(SUM(C262:E262)/SUM(C261:E261)))</f>
        <v>0</v>
      </c>
      <c r="G260" s="119"/>
    </row>
    <row r="261" spans="1:7" ht="13.5" customHeight="1" x14ac:dyDescent="0.2">
      <c r="A261" s="262"/>
      <c r="B261" s="167" t="s">
        <v>323</v>
      </c>
      <c r="C261" s="75">
        <v>20</v>
      </c>
      <c r="D261" s="76"/>
      <c r="E261" s="75">
        <v>20</v>
      </c>
      <c r="F261" s="78">
        <f>SUM(C261:E261)</f>
        <v>40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1" t="s">
        <v>227</v>
      </c>
      <c r="B263" s="167" t="s">
        <v>322</v>
      </c>
      <c r="C263" s="257"/>
      <c r="D263" s="76"/>
      <c r="E263" s="257"/>
      <c r="F263" s="78">
        <f>IF(ISERROR(SUM(C265:E265)/SUM(C264:E264))," ",(SUM(C265:E265)/SUM(C264:E264)))</f>
        <v>0</v>
      </c>
      <c r="G263" s="119"/>
    </row>
    <row r="264" spans="1:7" ht="13.5" customHeight="1" x14ac:dyDescent="0.2">
      <c r="A264" s="262"/>
      <c r="B264" s="167" t="s">
        <v>323</v>
      </c>
      <c r="C264" s="75">
        <v>5</v>
      </c>
      <c r="D264" s="76"/>
      <c r="E264" s="75">
        <v>5</v>
      </c>
      <c r="F264" s="78">
        <f>SUM(C264:E264)</f>
        <v>10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1"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100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343</v>
      </c>
      <c r="D272" s="68"/>
      <c r="E272" s="47" t="s">
        <v>105</v>
      </c>
      <c r="F272" s="4" t="s">
        <v>12</v>
      </c>
      <c r="G272" s="23"/>
    </row>
    <row r="273" spans="1:7" ht="13.5" hidden="1" customHeight="1" x14ac:dyDescent="0.2">
      <c r="A273" s="261" t="s">
        <v>344</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343</v>
      </c>
      <c r="D295" s="68"/>
      <c r="E295" s="47" t="s">
        <v>105</v>
      </c>
      <c r="F295" s="4" t="s">
        <v>12</v>
      </c>
      <c r="G295" s="23"/>
    </row>
    <row r="296" spans="1:7" ht="13.5" hidden="1" customHeight="1" x14ac:dyDescent="0.2">
      <c r="A296" s="261" t="s">
        <v>344</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409</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372</v>
      </c>
    </row>
    <row r="2" spans="2:15" x14ac:dyDescent="0.2">
      <c r="B2" s="10" t="s">
        <v>373</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397</v>
      </c>
      <c r="C5" s="335"/>
      <c r="H5" s="45" t="s">
        <v>25</v>
      </c>
      <c r="I5" s="195"/>
    </row>
    <row r="6" spans="2:15" ht="14.25" customHeight="1" x14ac:dyDescent="0.2">
      <c r="B6" s="319"/>
      <c r="C6" s="320"/>
      <c r="H6" s="46" t="s">
        <v>26</v>
      </c>
      <c r="I6" s="196"/>
      <c r="K6" s="57" t="s">
        <v>386</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384</v>
      </c>
      <c r="I8" s="196"/>
      <c r="K8" s="198" t="s">
        <v>27</v>
      </c>
      <c r="L8" s="197"/>
      <c r="N8" s="44"/>
      <c r="O8" s="227"/>
    </row>
    <row r="9" spans="2:15" ht="13.8" thickBot="1" x14ac:dyDescent="0.25">
      <c r="B9" s="319"/>
      <c r="C9" s="320"/>
      <c r="H9" s="46" t="s">
        <v>85</v>
      </c>
      <c r="I9" s="199"/>
      <c r="J9" s="18"/>
      <c r="K9" s="200" t="s">
        <v>374</v>
      </c>
      <c r="L9" s="196"/>
      <c r="N9" s="17"/>
      <c r="O9" s="226"/>
    </row>
    <row r="10" spans="2:15" ht="22.5" customHeight="1" x14ac:dyDescent="0.2">
      <c r="B10" s="319"/>
      <c r="C10" s="320"/>
      <c r="E10" s="332" t="s">
        <v>394</v>
      </c>
      <c r="F10" s="333"/>
      <c r="H10" s="234" t="s">
        <v>385</v>
      </c>
      <c r="I10" s="199"/>
      <c r="J10" s="18"/>
      <c r="K10" s="234" t="s">
        <v>385</v>
      </c>
      <c r="L10" s="201"/>
      <c r="M10" s="9"/>
      <c r="N10" s="44"/>
      <c r="O10" s="228"/>
    </row>
    <row r="11" spans="2:15" ht="22.2" thickBot="1" x14ac:dyDescent="0.25">
      <c r="B11" s="324" t="s">
        <v>370</v>
      </c>
      <c r="C11" s="325"/>
      <c r="E11" s="203" t="s">
        <v>140</v>
      </c>
      <c r="F11" s="204"/>
      <c r="H11" s="233" t="s">
        <v>375</v>
      </c>
      <c r="I11" s="202"/>
      <c r="K11" s="205" t="s">
        <v>375</v>
      </c>
      <c r="L11" s="206"/>
      <c r="N11" s="229"/>
      <c r="O11" s="226"/>
    </row>
    <row r="12" spans="2:15" ht="27" customHeight="1" thickBot="1" x14ac:dyDescent="0.25">
      <c r="B12" s="207"/>
      <c r="C12" s="208" t="s">
        <v>132</v>
      </c>
      <c r="H12" s="229"/>
      <c r="I12" s="226"/>
      <c r="K12" s="209"/>
      <c r="L12" s="210"/>
      <c r="N12" s="17"/>
    </row>
    <row r="13" spans="2:15" x14ac:dyDescent="0.2">
      <c r="B13" s="326" t="s">
        <v>396</v>
      </c>
      <c r="C13" s="327"/>
      <c r="H13" s="17"/>
      <c r="K13" s="17"/>
      <c r="N13" s="17"/>
    </row>
    <row r="14" spans="2:15" ht="13.8" thickBot="1" x14ac:dyDescent="0.25">
      <c r="B14" s="328"/>
      <c r="C14" s="329"/>
      <c r="H14" s="17"/>
      <c r="I14" s="225"/>
      <c r="K14" s="17"/>
      <c r="N14" s="17"/>
    </row>
    <row r="15" spans="2:15" ht="13.5" customHeight="1" x14ac:dyDescent="0.2">
      <c r="B15" s="330" t="s">
        <v>376</v>
      </c>
      <c r="C15" s="331"/>
      <c r="H15" s="17"/>
      <c r="I15" s="226"/>
      <c r="K15" s="57" t="s">
        <v>386</v>
      </c>
      <c r="L15" s="195"/>
      <c r="N15" s="44"/>
      <c r="O15" s="225"/>
    </row>
    <row r="16" spans="2:15" ht="13.8" thickBot="1" x14ac:dyDescent="0.25">
      <c r="B16" s="211"/>
      <c r="C16" s="212" t="s">
        <v>377</v>
      </c>
      <c r="H16" s="9"/>
      <c r="I16" s="227"/>
      <c r="K16" s="43" t="s">
        <v>26</v>
      </c>
      <c r="L16" s="196"/>
      <c r="N16" s="17"/>
      <c r="O16" s="226"/>
    </row>
    <row r="17" spans="2:15" ht="13.5" customHeight="1" thickBot="1" x14ac:dyDescent="0.25">
      <c r="B17" s="213" t="s">
        <v>378</v>
      </c>
      <c r="C17" s="214"/>
      <c r="D17" s="6"/>
      <c r="E17" s="6"/>
      <c r="F17" s="6"/>
      <c r="G17" s="6"/>
      <c r="H17" s="17"/>
      <c r="I17" s="226"/>
      <c r="K17" s="198" t="s">
        <v>27</v>
      </c>
      <c r="L17" s="197"/>
      <c r="N17" s="44"/>
      <c r="O17" s="227"/>
    </row>
    <row r="18" spans="2:15" ht="14.4" thickTop="1" thickBot="1" x14ac:dyDescent="0.25">
      <c r="B18" s="215" t="s">
        <v>379</v>
      </c>
      <c r="C18" s="216"/>
      <c r="H18" s="17"/>
      <c r="I18" s="230"/>
      <c r="K18" s="200" t="s">
        <v>374</v>
      </c>
      <c r="L18" s="196"/>
      <c r="N18" s="17"/>
      <c r="O18" s="226"/>
    </row>
    <row r="19" spans="2:15" ht="22.5" customHeight="1" thickTop="1" thickBot="1" x14ac:dyDescent="0.25">
      <c r="B19" s="217" t="s">
        <v>399</v>
      </c>
      <c r="C19" s="218" t="e">
        <f>+C17/C18</f>
        <v>#DIV/0!</v>
      </c>
      <c r="E19" s="323"/>
      <c r="F19" s="323"/>
      <c r="H19" s="44"/>
      <c r="I19" s="230"/>
      <c r="K19" s="234" t="s">
        <v>385</v>
      </c>
      <c r="L19" s="201"/>
      <c r="M19" s="9"/>
      <c r="N19" s="44"/>
      <c r="O19" s="228"/>
    </row>
    <row r="20" spans="2:15" ht="23.25" customHeight="1" thickTop="1" thickBot="1" x14ac:dyDescent="0.25">
      <c r="E20" s="23"/>
      <c r="F20" s="232"/>
      <c r="H20" s="17"/>
      <c r="I20" s="228"/>
      <c r="K20" s="205" t="s">
        <v>375</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398</v>
      </c>
      <c r="C23" s="335"/>
      <c r="H23" s="45" t="s">
        <v>25</v>
      </c>
      <c r="I23" s="195"/>
      <c r="K23" s="17"/>
      <c r="N23" s="17"/>
    </row>
    <row r="24" spans="2:15" x14ac:dyDescent="0.2">
      <c r="B24" s="319"/>
      <c r="C24" s="320"/>
      <c r="H24" s="46" t="s">
        <v>26</v>
      </c>
      <c r="I24" s="196"/>
      <c r="K24" s="57" t="s">
        <v>386</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384</v>
      </c>
      <c r="I26" s="196"/>
      <c r="K26" s="198" t="s">
        <v>27</v>
      </c>
      <c r="L26" s="197"/>
      <c r="N26" s="44"/>
      <c r="O26" s="227"/>
    </row>
    <row r="27" spans="2:15" ht="13.8" thickBot="1" x14ac:dyDescent="0.25">
      <c r="B27" s="319"/>
      <c r="C27" s="320"/>
      <c r="H27" s="46" t="s">
        <v>85</v>
      </c>
      <c r="I27" s="199"/>
      <c r="K27" s="200" t="s">
        <v>374</v>
      </c>
      <c r="L27" s="196"/>
      <c r="N27" s="17"/>
      <c r="O27" s="226"/>
    </row>
    <row r="28" spans="2:15" ht="21.6" x14ac:dyDescent="0.2">
      <c r="B28" s="321"/>
      <c r="C28" s="322"/>
      <c r="E28" s="332" t="s">
        <v>394</v>
      </c>
      <c r="F28" s="333"/>
      <c r="H28" s="234" t="s">
        <v>385</v>
      </c>
      <c r="I28" s="199"/>
      <c r="K28" s="234" t="s">
        <v>385</v>
      </c>
      <c r="L28" s="201"/>
      <c r="M28" s="9"/>
      <c r="N28" s="44"/>
      <c r="O28" s="228"/>
    </row>
    <row r="29" spans="2:15" ht="22.2" thickBot="1" x14ac:dyDescent="0.25">
      <c r="B29" s="324" t="s">
        <v>370</v>
      </c>
      <c r="C29" s="325"/>
      <c r="E29" s="203" t="s">
        <v>141</v>
      </c>
      <c r="F29" s="204"/>
      <c r="H29" s="233" t="s">
        <v>375</v>
      </c>
      <c r="I29" s="202"/>
      <c r="K29" s="205" t="s">
        <v>375</v>
      </c>
      <c r="L29" s="206"/>
      <c r="N29" s="229"/>
      <c r="O29" s="226"/>
    </row>
    <row r="30" spans="2:15" ht="22.5" customHeight="1" thickBot="1" x14ac:dyDescent="0.25">
      <c r="B30" s="207"/>
      <c r="C30" s="208" t="s">
        <v>132</v>
      </c>
      <c r="H30" s="229"/>
      <c r="I30" s="226"/>
      <c r="K30" s="17"/>
      <c r="N30" s="17"/>
    </row>
    <row r="31" spans="2:15" x14ac:dyDescent="0.2">
      <c r="B31" s="326" t="s">
        <v>396</v>
      </c>
      <c r="C31" s="327"/>
      <c r="H31" s="219"/>
      <c r="I31" s="30"/>
      <c r="K31" s="17"/>
      <c r="N31" s="17"/>
    </row>
    <row r="32" spans="2:15" ht="13.8" thickBot="1" x14ac:dyDescent="0.25">
      <c r="B32" s="328"/>
      <c r="C32" s="329"/>
      <c r="H32" s="17"/>
      <c r="I32" s="225"/>
      <c r="K32" s="17"/>
      <c r="N32" s="17"/>
    </row>
    <row r="33" spans="2:15" x14ac:dyDescent="0.2">
      <c r="B33" s="330" t="s">
        <v>376</v>
      </c>
      <c r="C33" s="331"/>
      <c r="H33" s="17"/>
      <c r="I33" s="226"/>
      <c r="K33" s="57" t="s">
        <v>386</v>
      </c>
      <c r="L33" s="195"/>
      <c r="N33" s="44"/>
      <c r="O33" s="225"/>
    </row>
    <row r="34" spans="2:15" ht="13.8" thickBot="1" x14ac:dyDescent="0.25">
      <c r="B34" s="211"/>
      <c r="C34" s="212" t="s">
        <v>377</v>
      </c>
      <c r="H34" s="9"/>
      <c r="I34" s="227"/>
      <c r="K34" s="43" t="s">
        <v>26</v>
      </c>
      <c r="L34" s="196"/>
      <c r="N34" s="17"/>
      <c r="O34" s="226"/>
    </row>
    <row r="35" spans="2:15" ht="13.8" thickBot="1" x14ac:dyDescent="0.25">
      <c r="B35" s="213" t="s">
        <v>378</v>
      </c>
      <c r="C35" s="214"/>
      <c r="D35" s="6"/>
      <c r="E35" s="6"/>
      <c r="F35" s="6"/>
      <c r="G35" s="6"/>
      <c r="H35" s="17"/>
      <c r="I35" s="226"/>
      <c r="K35" s="198" t="s">
        <v>27</v>
      </c>
      <c r="L35" s="197"/>
      <c r="N35" s="44"/>
      <c r="O35" s="227"/>
    </row>
    <row r="36" spans="2:15" ht="14.4" thickTop="1" thickBot="1" x14ac:dyDescent="0.25">
      <c r="B36" s="215" t="s">
        <v>379</v>
      </c>
      <c r="C36" s="216"/>
      <c r="H36" s="17"/>
      <c r="I36" s="230"/>
      <c r="K36" s="200" t="s">
        <v>374</v>
      </c>
      <c r="L36" s="196"/>
      <c r="N36" s="17"/>
      <c r="O36" s="226"/>
    </row>
    <row r="37" spans="2:15" ht="22.8" thickTop="1" thickBot="1" x14ac:dyDescent="0.25">
      <c r="B37" s="217" t="s">
        <v>399</v>
      </c>
      <c r="C37" s="218" t="e">
        <f>+C35/C36</f>
        <v>#DIV/0!</v>
      </c>
      <c r="E37" s="323"/>
      <c r="F37" s="323"/>
      <c r="H37" s="44"/>
      <c r="I37" s="230"/>
      <c r="K37" s="234" t="s">
        <v>385</v>
      </c>
      <c r="L37" s="201"/>
      <c r="M37" s="9"/>
      <c r="N37" s="44"/>
      <c r="O37" s="228"/>
    </row>
    <row r="38" spans="2:15" ht="22.8" thickTop="1" thickBot="1" x14ac:dyDescent="0.25">
      <c r="E38" s="23"/>
      <c r="F38" s="232"/>
      <c r="H38" s="17"/>
      <c r="I38" s="228"/>
      <c r="K38" s="205" t="s">
        <v>375</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380</v>
      </c>
    </row>
    <row r="59" spans="2:15" ht="14.25" customHeight="1" x14ac:dyDescent="0.2">
      <c r="B59" s="317" t="s">
        <v>381</v>
      </c>
      <c r="C59" s="318"/>
      <c r="D59" s="172"/>
      <c r="E59" s="172"/>
      <c r="F59" s="172"/>
      <c r="G59" s="172"/>
      <c r="H59" s="172"/>
      <c r="I59" s="172"/>
      <c r="J59" s="172"/>
      <c r="K59" s="172"/>
      <c r="L59" s="172"/>
      <c r="M59" s="172"/>
      <c r="N59" s="220"/>
    </row>
    <row r="60" spans="2:15" ht="14.25" customHeight="1" x14ac:dyDescent="0.2">
      <c r="B60" s="221" t="s">
        <v>382</v>
      </c>
      <c r="N60" s="222"/>
    </row>
    <row r="61" spans="2:15" x14ac:dyDescent="0.2">
      <c r="B61" s="221" t="s">
        <v>390</v>
      </c>
      <c r="N61" s="222"/>
    </row>
    <row r="62" spans="2:15" x14ac:dyDescent="0.2">
      <c r="B62" s="221" t="s">
        <v>391</v>
      </c>
      <c r="N62" s="222"/>
    </row>
    <row r="63" spans="2:15" x14ac:dyDescent="0.2">
      <c r="B63" s="221" t="s">
        <v>392</v>
      </c>
      <c r="N63" s="222"/>
    </row>
    <row r="64" spans="2:15" x14ac:dyDescent="0.2">
      <c r="B64" s="221" t="s">
        <v>393</v>
      </c>
      <c r="N64" s="222"/>
    </row>
    <row r="65" spans="2:14" x14ac:dyDescent="0.2">
      <c r="B65" s="221" t="s">
        <v>395</v>
      </c>
      <c r="N65" s="222"/>
    </row>
    <row r="66" spans="2:14" x14ac:dyDescent="0.2">
      <c r="B66" s="221" t="s">
        <v>383</v>
      </c>
      <c r="N66" s="222"/>
    </row>
    <row r="67" spans="2:14" x14ac:dyDescent="0.2">
      <c r="B67" s="223" t="s">
        <v>400</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371</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367</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368</v>
      </c>
      <c r="B97" s="170"/>
      <c r="C97" s="170"/>
      <c r="D97" s="170"/>
      <c r="E97" s="170"/>
      <c r="F97" s="431" t="s">
        <v>369</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401</v>
      </c>
    </row>
    <row r="110" spans="1:7" ht="19.5" customHeight="1" x14ac:dyDescent="0.2">
      <c r="A110" s="235"/>
    </row>
    <row r="111" spans="1:7" x14ac:dyDescent="0.2">
      <c r="A111" s="183" t="s">
        <v>366</v>
      </c>
      <c r="B111" s="184"/>
      <c r="C111" s="184"/>
      <c r="D111" s="184"/>
      <c r="E111" s="184"/>
      <c r="F111" s="412" t="s">
        <v>174</v>
      </c>
      <c r="G111" s="412"/>
    </row>
    <row r="112" spans="1:7" x14ac:dyDescent="0.2">
      <c r="A112" s="185" t="s">
        <v>345</v>
      </c>
      <c r="B112" s="184"/>
      <c r="C112" s="184"/>
      <c r="D112" s="184"/>
      <c r="E112" s="184"/>
      <c r="F112" s="184"/>
      <c r="G112" s="184"/>
    </row>
    <row r="113" spans="1:7" x14ac:dyDescent="0.2">
      <c r="A113" s="185" t="s">
        <v>346</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347</v>
      </c>
      <c r="B116" s="409"/>
      <c r="C116" s="403" t="s">
        <v>348</v>
      </c>
      <c r="D116" s="413"/>
      <c r="E116" s="413"/>
      <c r="F116" s="413"/>
      <c r="G116" s="404"/>
    </row>
    <row r="117" spans="1:7" x14ac:dyDescent="0.2">
      <c r="A117" s="414" t="s">
        <v>349</v>
      </c>
      <c r="B117" s="414"/>
      <c r="C117" s="415" t="s">
        <v>350</v>
      </c>
      <c r="D117" s="415"/>
      <c r="E117" s="415"/>
      <c r="F117" s="415"/>
      <c r="G117" s="415"/>
    </row>
    <row r="118" spans="1:7" x14ac:dyDescent="0.2">
      <c r="A118" s="188" t="s">
        <v>351</v>
      </c>
      <c r="B118" s="188"/>
      <c r="C118" s="189"/>
      <c r="D118" s="189"/>
      <c r="E118" s="189"/>
      <c r="F118" s="189"/>
      <c r="G118" s="189"/>
    </row>
    <row r="119" spans="1:7" x14ac:dyDescent="0.2">
      <c r="A119" s="185" t="s">
        <v>352</v>
      </c>
      <c r="B119" s="184"/>
      <c r="C119" s="184"/>
      <c r="D119" s="184"/>
      <c r="E119" s="184"/>
      <c r="F119" s="184"/>
      <c r="G119" s="184"/>
    </row>
    <row r="120" spans="1:7" x14ac:dyDescent="0.2">
      <c r="A120" s="185"/>
      <c r="B120" s="184"/>
      <c r="C120" s="184"/>
      <c r="D120" s="184"/>
      <c r="E120" s="184"/>
      <c r="F120" s="184"/>
      <c r="G120" s="184"/>
    </row>
    <row r="121" spans="1:7" x14ac:dyDescent="0.2">
      <c r="A121" s="184" t="s">
        <v>353</v>
      </c>
      <c r="B121" s="184"/>
      <c r="C121" s="184"/>
      <c r="D121" s="184"/>
      <c r="E121" s="184"/>
      <c r="F121" s="184"/>
      <c r="G121" s="184"/>
    </row>
    <row r="122" spans="1:7" x14ac:dyDescent="0.2">
      <c r="A122" s="185" t="s">
        <v>354</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355</v>
      </c>
      <c r="B125" s="409"/>
      <c r="C125" s="190"/>
      <c r="D125" s="190"/>
      <c r="E125" s="190"/>
      <c r="F125" s="190"/>
      <c r="G125" s="190"/>
    </row>
    <row r="126" spans="1:7" x14ac:dyDescent="0.2">
      <c r="A126" s="408" t="s">
        <v>356</v>
      </c>
      <c r="B126" s="409"/>
      <c r="C126" s="190"/>
      <c r="D126" s="190"/>
      <c r="E126" s="190"/>
      <c r="F126" s="190"/>
      <c r="G126" s="190"/>
    </row>
    <row r="127" spans="1:7" x14ac:dyDescent="0.2">
      <c r="A127" s="410" t="s">
        <v>357</v>
      </c>
      <c r="B127" s="411"/>
      <c r="C127" s="190"/>
      <c r="D127" s="190"/>
      <c r="E127" s="190"/>
      <c r="F127" s="190"/>
      <c r="G127" s="190"/>
    </row>
    <row r="128" spans="1:7" x14ac:dyDescent="0.2">
      <c r="A128" s="191"/>
      <c r="B128" s="184"/>
      <c r="C128" s="184"/>
      <c r="D128" s="184"/>
      <c r="E128" s="184"/>
      <c r="F128" s="184"/>
      <c r="G128" s="184"/>
    </row>
    <row r="129" spans="1:7" x14ac:dyDescent="0.2">
      <c r="A129" s="185" t="s">
        <v>358</v>
      </c>
      <c r="B129" s="184"/>
      <c r="C129" s="184"/>
      <c r="D129" s="184"/>
      <c r="E129" s="184"/>
      <c r="F129" s="184"/>
      <c r="G129" s="184"/>
    </row>
    <row r="130" spans="1:7" x14ac:dyDescent="0.2">
      <c r="A130" s="185" t="s">
        <v>359</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360</v>
      </c>
      <c r="B133" s="404"/>
      <c r="C133" s="186"/>
      <c r="D133" s="186"/>
      <c r="E133" s="186"/>
      <c r="F133" s="186"/>
      <c r="G133" s="186"/>
    </row>
    <row r="134" spans="1:7" x14ac:dyDescent="0.2">
      <c r="A134" s="403" t="s">
        <v>361</v>
      </c>
      <c r="B134" s="404"/>
      <c r="C134" s="192"/>
      <c r="D134" s="192"/>
      <c r="E134" s="193"/>
      <c r="F134" s="193"/>
      <c r="G134" s="193"/>
    </row>
    <row r="135" spans="1:7" x14ac:dyDescent="0.2">
      <c r="A135" s="185" t="s">
        <v>362</v>
      </c>
      <c r="B135" s="184"/>
      <c r="C135" s="184"/>
      <c r="D135" s="184"/>
      <c r="E135" s="184"/>
      <c r="F135" s="184"/>
      <c r="G135" s="184"/>
    </row>
    <row r="136" spans="1:7" x14ac:dyDescent="0.2">
      <c r="A136" s="185" t="s">
        <v>363</v>
      </c>
      <c r="B136" s="184"/>
      <c r="C136" s="184"/>
      <c r="D136" s="184"/>
      <c r="E136" s="184"/>
      <c r="F136" s="184"/>
      <c r="G136" s="184"/>
    </row>
    <row r="137" spans="1:7" x14ac:dyDescent="0.2">
      <c r="A137" s="185" t="s">
        <v>364</v>
      </c>
      <c r="B137" s="184"/>
      <c r="C137" s="184"/>
      <c r="D137" s="184"/>
      <c r="E137" s="184"/>
      <c r="F137" s="184"/>
      <c r="G137" s="184"/>
    </row>
    <row r="138" spans="1:7" x14ac:dyDescent="0.2">
      <c r="A138" s="185" t="s">
        <v>365</v>
      </c>
      <c r="B138" s="184"/>
      <c r="C138" s="184"/>
      <c r="D138" s="184"/>
      <c r="E138" s="184"/>
      <c r="F138" s="184"/>
      <c r="G138" s="184"/>
    </row>
    <row r="141" spans="1:7" ht="51.45" customHeight="1" x14ac:dyDescent="0.2">
      <c r="A141" s="405" t="s">
        <v>402</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404</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405</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406</v>
      </c>
    </row>
    <row r="29" spans="1:4" x14ac:dyDescent="0.2">
      <c r="A29" t="s">
        <v>407</v>
      </c>
    </row>
    <row r="30" spans="1:4" x14ac:dyDescent="0.2">
      <c r="A30" t="s">
        <v>408</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5D51B-43A0-49C5-B1EE-A2DEDF28614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2611A839-92CD-4E5D-9D14-9FDB8C8967C6}">
  <ds:schemaRefs>
    <ds:schemaRef ds:uri="http://schemas.microsoft.com/sharepoint/v3/contenttype/forms"/>
  </ds:schemaRefs>
</ds:datastoreItem>
</file>

<file path=customXml/itemProps3.xml><?xml version="1.0" encoding="utf-8"?>
<ds:datastoreItem xmlns:ds="http://schemas.openxmlformats.org/officeDocument/2006/customXml" ds:itemID="{05BD3DF3-D83A-4E84-95A3-49027EC0E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