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07CC9AF-2619-44DA-8E72-16680A6F92E1}"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5" i="4" s="1"/>
  <c r="F277" i="4"/>
  <c r="F274" i="4"/>
  <c r="C298" i="4"/>
  <c r="F298" i="4" s="1"/>
  <c r="E301" i="4"/>
  <c r="F297" i="4"/>
  <c r="D13" i="1"/>
  <c r="C5" i="27"/>
  <c r="C37" i="25"/>
  <c r="C19" i="25"/>
  <c r="F280" i="4" l="1"/>
  <c r="F273"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92" i="4"/>
  <c r="F235" i="4"/>
  <c r="F243" i="4"/>
  <c r="F259" i="4"/>
  <c r="F263" i="4"/>
  <c r="F309" i="4"/>
  <c r="F164" i="4"/>
  <c r="F321" i="4"/>
  <c r="F324" i="4" s="1"/>
  <c r="F141" i="4"/>
  <c r="C227" i="4"/>
  <c r="C224" i="4"/>
  <c r="C124" i="4"/>
  <c r="C121" i="4"/>
  <c r="F172" i="4" l="1"/>
  <c r="F26"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<sst xmlns="http://schemas.openxmlformats.org/spreadsheetml/2006/main" count="1698" uniqueCount="410">
  <si>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</si>
  <si>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</si>
  <si>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</si>
  <si>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</si>
  <si>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</si>
  <si>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</si>
  <si>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</si>
  <si>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</si>
  <si>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</si>
  <si>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</si>
  <si>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</si>
  <si>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</si>
  <si>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</si>
  <si>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</si>
  <si>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</si>
  <si>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</si>
  <si>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</si>
  <si>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</si>
  <si>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</si>
  <si>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</si>
  <si>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</si>
  <si>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</si>
  <si>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</si>
  <si>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</si>
  <si>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</si>
  <si>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</si>
  <si>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</si>
  <si>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</si>
  <si>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</si>
  <si>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</si>
  <si>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</si>
  <si>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</si>
  <si>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</si>
  <si>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</si>
  <si>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</si>
  <si>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</si>
  <si>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</si>
  <si>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</si>
  <si>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</si>
  <si>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</si>
  <si>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</si>
  <si>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</si>
  <si>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</si>
  <si>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</si>
  <si>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</si>
  <si>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</si>
  <si>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</si>
  <si>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</si>
  <si>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</si>
  <si>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</si>
  <si>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</si>
  <si>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</si>
  <si>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</si>
  <si>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</si>
  <si>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</si>
  <si>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</si>
  <si>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</si>
  <si>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</si>
  <si>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</si>
  <si>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</si>
  <si>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</si>
  <si>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</si>
  <si>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</si>
  <si>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</si>
  <si>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</si>
  <si>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</si>
  <si>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</si>
  <si>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</si>
  <si>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</si>
  <si>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</si>
  <si>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</si>
  <si>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</si>
  <si>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</si>
  <si>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</si>
  <si>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</si>
  <si>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</si>
  <si>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</si>
  <si>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</si>
  <si>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</si>
  <si>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</si>
  <si>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</si>
  <si>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</si>
  <si>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</si>
  <si>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</si>
  <si>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</si>
  <si>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</si>
  <si>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</si>
  <si>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</si>
  <si>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</si>
  <si>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</si>
  <si>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</si>
  <si>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</si>
  <si>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</si>
  <si>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</si>
  <si>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</si>
  <si>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</si>
  <si>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</si>
  <si>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</si>
  <si>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</si>
  <si>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</si>
  <si>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</si>
  <si>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</si>
  <si>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</si>
  <si>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</si>
  <si>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</si>
  <si>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</si>
  <si>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</si>
  <si>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</si>
  <si>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</si>
  <si>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</si>
  <si>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</si>
  <si>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</si>
  <si>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</si>
  <si>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</si>
  <si>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</si>
  <si>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</si>
  <si>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</si>
  <si>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</si>
  <si>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</si>
  <si>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</si>
  <si>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</si>
  <si>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</si>
  <si>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</si>
  <si>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</si>
  <si>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</si>
  <si>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</si>
  <si>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</si>
  <si>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</si>
  <si>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</si>
  <si>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</si>
  <si>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</si>
  <si>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</si>
  <si>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</si>
  <si>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</si>
  <si>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</si>
  <si>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</si>
  <si>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</si>
  <si>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</si>
  <si>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</si>
  <si>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</si>
  <si>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</si>
  <si>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</si>
  <si>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</si>
  <si>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</si>
  <si>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</si>
  <si>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</si>
  <si>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</si>
  <si>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</si>
  <si>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</si>
  <si>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</si>
  <si>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</si>
  <si>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</si>
  <si>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</si>
  <si>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</si>
  <si>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</si>
  <si>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</si>
  <si>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</si>
  <si>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</si>
  <si>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</si>
  <si>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</si>
  <si>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</si>
  <si>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</si>
  <si>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</si>
  <si>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</si>
  <si>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</si>
  <si>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</si>
  <si>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</si>
  <si>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</si>
  <si>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</si>
  <si>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</si>
  <si>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</si>
  <si>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</si>
  <si>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</si>
  <si>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</si>
  <si>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</si>
  <si>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</si>
  <si>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</si>
  <si>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</si>
  <si>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</si>
  <si>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</si>
  <si>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</si>
  <si>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</si>
  <si>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</si>
  <si>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</si>
  <si>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</si>
  <si>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</si>
  <si>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</si>
  <si>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</si>
  <si>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</si>
  <si>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</si>
  <si>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</si>
  <si>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</si>
  <si>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</si>
  <si>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</si>
  <si>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</si>
  <si>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</si>
  <si>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</si>
  <si>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</si>
  <si>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</si>
  <si>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</si>
  <si>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</si>
  <si>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</si>
  <si>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</si>
  <si>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</si>
  <si>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</si>
  <si>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</si>
  <si>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</si>
  <si>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</si>
  <si>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</si>
  <si>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</si>
  <si>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</si>
  <si>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</si>
  <si>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</si>
  <si>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</si>
  <si>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</si>
  <si>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</si>
  <si>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</si>
  <si>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</si>
  <si>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</si>
  <si>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</si>
  <si>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</si>
  <si>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</si>
  <si>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</si>
  <si>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</si>
  <si>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</si>
  <si>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</si>
  <si>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</si>
  <si>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</si>
  <si>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</si>
  <si>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</si>
  <si>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</si>
  <si>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</si>
  <si>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</si>
  <si>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</si>
  <si>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</si>
  <si>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</si>
  <si>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</si>
  <si>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</si>
  <si>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</si>
  <si>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</si>
  <si>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</si>
  <si>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</si>
  <si>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</si>
  <si>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</si>
  <si>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</si>
  <si>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</si>
  <si>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</si>
  <si>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</si>
  <si>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</si>
  <si>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</si>
  <si>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</si>
  <si>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</si>
  <si>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</si>
  <si>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</si>
  <si>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</si>
  <si>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</si>
  <si>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</si>
  <si>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</si>
  <si>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</si>
  <si>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</si>
  <si>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</si>
  <si>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</si>
  <si>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</si>
  <si>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</si>
  <si>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</si>
  <si>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</si>
  <si>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</si>
  <si>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</si>
  <si>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</si>
  <si>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</si>
  <si>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</si>
  <si>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</si>
  <si>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</si>
  <si>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</si>
  <si>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</si>
  <si>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</si>
  <si>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</si>
  <si>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</si>
  <si>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</si>
  <si>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</si>
  <si>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</si>
  <si>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</si>
  <si>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</si>
  <si>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</si>
  <si>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</si>
  <si>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</si>
  <si>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</si>
  <si>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</si>
  <si>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</si>
  <si>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</si>
  <si>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</si>
  <si>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</si>
  <si>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</si>
  <si>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</si>
  <si>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</si>
  <si>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</si>
  <si>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</si>
  <si>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</si>
  <si>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</si>
  <si>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</si>
  <si>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</si>
  <si>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</si>
  <si>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</si>
  <si>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</si>
  <si>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</si>
  <si>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</si>
  <si>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</si>
  <si>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</si>
  <si>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</si>
  <si>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</si>
  <si>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</si>
  <si>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</si>
  <si>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</si>
  <si>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</si>
  <si>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</si>
  <si>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</si>
  <si>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</si>
  <si>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</si>
  <si>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</si>
  <si>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</si>
  <si>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</si>
  <si>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</si>
  <si>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</si>
  <si>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</si>
  <si>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</si>
  <si>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</si>
  <si>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</si>
  <si>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</si>
  <si>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</si>
  <si>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</si>
  <si>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</si>
  <si>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</si>
  <si>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</si>
  <si>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</si>
  <si>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</si>
  <si>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</si>
  <si>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</si>
  <si>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</si>
  <si>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</si>
  <si>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</si>
  <si>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</si>
  <si>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</si>
  <si>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</si>
  <si>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</si>
  <si>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</si>
  <si>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</si>
  <si>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</si>
  <si>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</si>
  <si>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</si>
  <si>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</si>
  <si>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</si>
  <si>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</si>
  <si>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</si>
  <si>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</si>
  <si>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</si>
  <si>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</si>
  <si>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</si>
  <si>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</si>
  <si>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</si>
  <si>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</si>
  <si>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</si>
  <si>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</si>
  <si>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</si>
  <si>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</si>
  <si>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</si>
  <si>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</si>
  <si>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</si>
  <si>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</si>
  <si>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</si>
  <si>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</si>
  <si>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</si>
  <si>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</si>
  <si>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</si>
  <si>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</si>
  <si>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</si>
  <si>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</si>
  <si>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</si>
  <si>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</si>
  <si>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</si>
  <si>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</si>
  <si>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</si>
  <si>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</si>
  <si>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</si>
  <si>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rPh sb="5" eb="6">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</si>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</sst>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47</v>
      </c>
      <c r="D5" s="324"/>
      <c r="F5" s="39"/>
    </row>
    <row r="6" spans="1:6" ht="14.4" x14ac:dyDescent="0.2">
      <c r="A6" s="38"/>
      <c r="B6" s="225" t="s">
        <v>21</v>
      </c>
      <c r="C6" s="325">
        <f>'2購入希望価格明細（製品）'!B18</f>
        <v>2200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9" t="s">
        <v>324</v>
      </c>
      <c r="B13" s="330"/>
      <c r="C13" s="330"/>
      <c r="D13" s="330"/>
      <c r="E13" s="330"/>
      <c r="F13" s="33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81" zoomScaleNormal="100" zoomScaleSheetLayoutView="100" workbookViewId="0">
      <selection activeCell="J297" sqref="J297"/>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5" spans="1:8" ht="13.05" x14ac:dyDescent="0.2"/>
    <row r="16" spans="1:8" x14ac:dyDescent="0.2">
      <c r="A16" s="155" t="s">
        <v>235</v>
      </c>
      <c r="B16" s="235" t="s">
        <v>383</v>
      </c>
      <c r="C16" s="236" t="s">
        <v>38</v>
      </c>
    </row>
    <row r="17" spans="1:7" ht="29.25" customHeight="1" x14ac:dyDescent="0.2">
      <c r="A17" s="103" t="s">
        <v>174</v>
      </c>
      <c r="B17" s="87" t="s">
        <v>325</v>
      </c>
      <c r="C17" s="246">
        <v>47</v>
      </c>
      <c r="D17" s="9"/>
      <c r="E17" s="9"/>
      <c r="F17" s="9"/>
      <c r="G17" s="9"/>
    </row>
    <row r="18" spans="1:7" x14ac:dyDescent="0.2">
      <c r="A18" s="104" t="s">
        <v>167</v>
      </c>
      <c r="B18" s="166">
        <f>F40</f>
        <v>2200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F280</f>
        <v>1820</v>
      </c>
      <c r="F22" s="75">
        <f>SUM(C22:E22)</f>
        <v>1820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5</v>
      </c>
      <c r="F24" s="75">
        <f t="shared" si="0"/>
        <v>5</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10</v>
      </c>
      <c r="F26" s="75">
        <f t="shared" si="0"/>
        <v>10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365</v>
      </c>
      <c r="F38" s="75">
        <f t="shared" si="0"/>
        <v>365</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0</v>
      </c>
      <c r="E40" s="75">
        <f t="shared" si="2"/>
        <v>2200</v>
      </c>
      <c r="F40" s="75">
        <f t="shared" si="0"/>
        <v>2200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f>IF(ISERROR(SUM(B275:E275)/SUM(B274:E274))," ",(SUM(B275:E275)/SUM(B274:E274)))</f>
        <v>0</v>
      </c>
      <c r="G273" s="119"/>
    </row>
    <row r="274" spans="1:7" ht="13.5" customHeight="1" x14ac:dyDescent="0.2">
      <c r="A274" s="344"/>
      <c r="B274" s="171" t="s">
        <v>305</v>
      </c>
      <c r="C274" s="242">
        <v>20</v>
      </c>
      <c r="D274" s="243"/>
      <c r="E274" s="244"/>
      <c r="F274" s="78">
        <f>SUM(C274:E274)</f>
        <v>20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1800</v>
      </c>
      <c r="F277" s="78">
        <f>SUM(B277:E277)</f>
        <v>1800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1820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341" t="s">
        <v>17</v>
      </c>
      <c r="B285" s="342"/>
      <c r="C285" s="68"/>
      <c r="D285" s="68"/>
      <c r="E285" s="47" t="s">
        <v>92</v>
      </c>
      <c r="F285" s="4" t="s">
        <v>12</v>
      </c>
      <c r="G285" s="23"/>
    </row>
    <row r="286" spans="1:7" ht="13.5" customHeight="1" x14ac:dyDescent="0.2">
      <c r="A286" s="343" t="s">
        <v>96</v>
      </c>
      <c r="B286" s="167" t="s">
        <v>304</v>
      </c>
      <c r="C286" s="76"/>
      <c r="D286" s="76"/>
      <c r="E286" s="245"/>
      <c r="F286" s="78">
        <f>IF(ISERROR(SUM(B288:E288)/SUM(B287:E287))," ",(SUM(B288:E288)/SUM(B287:E287)))</f>
        <v>0</v>
      </c>
      <c r="G286" s="119"/>
    </row>
    <row r="287" spans="1:7" ht="13.5" customHeight="1" x14ac:dyDescent="0.2">
      <c r="A287" s="344"/>
      <c r="B287" s="167" t="s">
        <v>305</v>
      </c>
      <c r="C287" s="76"/>
      <c r="D287" s="76"/>
      <c r="E287" s="75">
        <v>5</v>
      </c>
      <c r="F287" s="78">
        <f>SUM(B287:E287)</f>
        <v>5</v>
      </c>
      <c r="G287" s="119"/>
    </row>
    <row r="288" spans="1:7" ht="13.5" customHeight="1" x14ac:dyDescent="0.2">
      <c r="A288" s="345"/>
      <c r="B288" s="167" t="s">
        <v>46</v>
      </c>
      <c r="C288" s="76"/>
      <c r="D288" s="76"/>
      <c r="E288" s="75">
        <f t="shared" ref="E288" si="52">E286*E287</f>
        <v>0</v>
      </c>
      <c r="F288" s="237">
        <f>SUM(B288:E288)</f>
        <v>0</v>
      </c>
      <c r="G288" s="119"/>
    </row>
    <row r="289" spans="1:7" ht="13.5" customHeight="1" x14ac:dyDescent="0.2">
      <c r="A289" s="343" t="s">
        <v>12</v>
      </c>
      <c r="B289" s="167" t="s">
        <v>304</v>
      </c>
      <c r="C289" s="76"/>
      <c r="D289" s="76"/>
      <c r="E289" s="76"/>
      <c r="F289" s="78">
        <f>IF(ISERROR(F291/F290)," ",(F291/F290))</f>
        <v>0</v>
      </c>
      <c r="G289" s="119"/>
    </row>
    <row r="290" spans="1:7" ht="13.5" customHeight="1" x14ac:dyDescent="0.2">
      <c r="A290" s="344"/>
      <c r="B290" s="169" t="s">
        <v>305</v>
      </c>
      <c r="C290" s="82"/>
      <c r="D290" s="82"/>
      <c r="E290" s="82"/>
      <c r="F290" s="65">
        <f>SUM(F287)</f>
        <v>5</v>
      </c>
      <c r="G290" s="119"/>
    </row>
    <row r="291" spans="1:7" ht="13.5" customHeight="1" x14ac:dyDescent="0.2">
      <c r="A291" s="345"/>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341" t="s">
        <v>17</v>
      </c>
      <c r="B295" s="342"/>
      <c r="C295" s="230" t="s">
        <v>326</v>
      </c>
      <c r="D295" s="68"/>
      <c r="E295" s="47" t="s">
        <v>92</v>
      </c>
      <c r="F295" s="4" t="s">
        <v>12</v>
      </c>
      <c r="G295" s="23"/>
    </row>
    <row r="296" spans="1:7" ht="13.5" customHeight="1" x14ac:dyDescent="0.2">
      <c r="A296" s="343" t="s">
        <v>327</v>
      </c>
      <c r="B296" s="49" t="s">
        <v>76</v>
      </c>
      <c r="C296" s="245"/>
      <c r="D296" s="240"/>
      <c r="E296" s="241"/>
      <c r="F296" s="78" t="str">
        <f>IF(ISERROR(SUM(B298:E298)/SUM(B297:E297))," ",(SUM(B298:E298)/SUM(B297:E297)))</f>
        <v xml:space="preserve"> </v>
      </c>
      <c r="G296" s="119"/>
    </row>
    <row r="297" spans="1:7" ht="13.5" customHeight="1" x14ac:dyDescent="0.2">
      <c r="A297" s="344"/>
      <c r="B297" s="171" t="s">
        <v>305</v>
      </c>
      <c r="C297" s="242"/>
      <c r="D297" s="243"/>
      <c r="E297" s="244"/>
      <c r="F297" s="78">
        <f>SUM(C297:E297)</f>
        <v>0</v>
      </c>
      <c r="G297" s="119"/>
    </row>
    <row r="298" spans="1:7" ht="13.5" customHeight="1" x14ac:dyDescent="0.2">
      <c r="A298" s="345"/>
      <c r="B298" s="49" t="s">
        <v>46</v>
      </c>
      <c r="C298" s="75">
        <f>C296*C297</f>
        <v>0</v>
      </c>
      <c r="D298" s="76"/>
      <c r="E298" s="76"/>
      <c r="F298" s="78">
        <f>SUM(C298:E298)</f>
        <v>0</v>
      </c>
      <c r="G298" s="119"/>
    </row>
    <row r="299" spans="1:7" ht="13.5" customHeight="1" x14ac:dyDescent="0.2">
      <c r="A299" s="343" t="s">
        <v>96</v>
      </c>
      <c r="B299" s="167" t="s">
        <v>304</v>
      </c>
      <c r="C299" s="76"/>
      <c r="D299" s="76"/>
      <c r="E299" s="245"/>
      <c r="F299" s="78">
        <f>IF(ISERROR(SUM(B301:E301)/SUM(B300:E300))," ",(SUM(B301:E301)/SUM(B300:E300)))</f>
        <v>0</v>
      </c>
      <c r="G299" s="119"/>
    </row>
    <row r="300" spans="1:7" ht="13.5" customHeight="1" x14ac:dyDescent="0.2">
      <c r="A300" s="344"/>
      <c r="B300" s="167" t="s">
        <v>305</v>
      </c>
      <c r="C300" s="76"/>
      <c r="D300" s="76"/>
      <c r="E300" s="75">
        <v>10</v>
      </c>
      <c r="F300" s="78">
        <f>SUM(B300:E300)</f>
        <v>10</v>
      </c>
      <c r="G300" s="119"/>
    </row>
    <row r="301" spans="1:7" ht="13.5" customHeight="1" x14ac:dyDescent="0.2">
      <c r="A301" s="345"/>
      <c r="B301" s="167" t="s">
        <v>46</v>
      </c>
      <c r="C301" s="76"/>
      <c r="D301" s="76"/>
      <c r="E301" s="75">
        <f>E299*E300</f>
        <v>0</v>
      </c>
      <c r="F301" s="237">
        <f>SUM(B301:E301)</f>
        <v>0</v>
      </c>
      <c r="G301" s="119"/>
    </row>
    <row r="302" spans="1:7" ht="13.5" customHeight="1" x14ac:dyDescent="0.2">
      <c r="A302" s="343" t="s">
        <v>12</v>
      </c>
      <c r="B302" s="167" t="s">
        <v>304</v>
      </c>
      <c r="C302" s="76"/>
      <c r="D302" s="76"/>
      <c r="E302" s="76"/>
      <c r="F302" s="78">
        <f>IF(ISERROR(F304/F303)," ",(F304/F303))</f>
        <v>0</v>
      </c>
      <c r="G302" s="119"/>
    </row>
    <row r="303" spans="1:7" ht="13.5" customHeight="1" x14ac:dyDescent="0.2">
      <c r="A303" s="344"/>
      <c r="B303" s="169" t="s">
        <v>305</v>
      </c>
      <c r="C303" s="76"/>
      <c r="D303" s="76"/>
      <c r="E303" s="76"/>
      <c r="F303" s="65">
        <f>F297+F300</f>
        <v>10</v>
      </c>
      <c r="G303" s="119"/>
    </row>
    <row r="304" spans="1:7" ht="13.5" customHeight="1" x14ac:dyDescent="0.2">
      <c r="A304" s="345"/>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341" t="s">
        <v>17</v>
      </c>
      <c r="B318" s="342"/>
      <c r="C318" s="68"/>
      <c r="D318" s="68"/>
      <c r="E318" s="47" t="s">
        <v>381</v>
      </c>
      <c r="F318" s="4" t="s">
        <v>12</v>
      </c>
      <c r="G318" s="23"/>
    </row>
    <row r="319" spans="1:7" ht="13.5" customHeight="1" x14ac:dyDescent="0.2">
      <c r="A319" s="343" t="s">
        <v>96</v>
      </c>
      <c r="B319" s="167" t="s">
        <v>304</v>
      </c>
      <c r="C319" s="76"/>
      <c r="D319" s="76"/>
      <c r="E319" s="245"/>
      <c r="F319" s="78">
        <f>IF(ISERROR(SUM(B321:E321)/SUM(B320:E320))," ",(SUM(B321:E321)/SUM(B320:E320)))</f>
        <v>0</v>
      </c>
      <c r="G319" s="119"/>
    </row>
    <row r="320" spans="1:7" ht="13.5" customHeight="1" x14ac:dyDescent="0.2">
      <c r="A320" s="344"/>
      <c r="B320" s="167" t="s">
        <v>305</v>
      </c>
      <c r="C320" s="76"/>
      <c r="D320" s="76"/>
      <c r="E320" s="75">
        <v>365</v>
      </c>
      <c r="F320" s="78">
        <f>SUM(B320:E320)</f>
        <v>365</v>
      </c>
      <c r="G320" s="119"/>
    </row>
    <row r="321" spans="1:7" ht="13.5" customHeight="1" x14ac:dyDescent="0.2">
      <c r="A321" s="345"/>
      <c r="B321" s="167" t="s">
        <v>46</v>
      </c>
      <c r="C321" s="76"/>
      <c r="D321" s="76"/>
      <c r="E321" s="75">
        <f>E319*E320</f>
        <v>0</v>
      </c>
      <c r="F321" s="237">
        <f>SUM(B321:E321)</f>
        <v>0</v>
      </c>
      <c r="G321" s="119"/>
    </row>
    <row r="322" spans="1:7" ht="13.5" customHeight="1" x14ac:dyDescent="0.2">
      <c r="A322" s="343" t="s">
        <v>12</v>
      </c>
      <c r="B322" s="167" t="s">
        <v>304</v>
      </c>
      <c r="C322" s="76"/>
      <c r="D322" s="76"/>
      <c r="E322" s="76"/>
      <c r="F322" s="78">
        <f>IF(ISERROR(F324/F323)," ",(F324/F323))</f>
        <v>0</v>
      </c>
      <c r="G322" s="119"/>
    </row>
    <row r="323" spans="1:7" ht="13.5" customHeight="1" x14ac:dyDescent="0.2">
      <c r="A323" s="344"/>
      <c r="B323" s="167" t="s">
        <v>305</v>
      </c>
      <c r="C323" s="76"/>
      <c r="D323" s="76"/>
      <c r="E323" s="76"/>
      <c r="F323" s="238">
        <f>SUM(F320)</f>
        <v>365</v>
      </c>
      <c r="G323" s="119"/>
    </row>
    <row r="324" spans="1:7" ht="13.5" customHeight="1" x14ac:dyDescent="0.2">
      <c r="A324" s="345"/>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5"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ht="13.05"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2"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384</v>
      </c>
      <c r="B4" s="33" t="s">
        <v>385</v>
      </c>
      <c r="C4" s="5"/>
      <c r="D4" s="5"/>
      <c r="E4" s="1"/>
      <c r="F4" s="1"/>
      <c r="G4" s="1"/>
    </row>
    <row r="5" spans="1:7" ht="44.4" customHeight="1" x14ac:dyDescent="0.2">
      <c r="A5" s="305"/>
      <c r="B5" s="32" t="s">
        <v>386</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393</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01" t="s">
        <v>400</v>
      </c>
      <c r="B114" s="301"/>
      <c r="C114" s="302" t="s">
        <v>401</v>
      </c>
      <c r="D114" s="302"/>
      <c r="E114" s="302"/>
      <c r="F114" s="302"/>
      <c r="G114" s="302"/>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298" t="s">
        <v>333</v>
      </c>
      <c r="B124" s="299"/>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403</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30324BF1-43F0-4779-B0E0-9A470741FCE4}">
      <formula1>"第一種木材関連事業者,第二種木材関連事業者"</formula1>
    </dataValidation>
    <dataValidation type="list" allowBlank="1" showInputMessage="1" showErrorMessage="1" sqref="C60:G60 C70:G72 C100:G105 C82:G84" xr:uid="{E13B96E0-09F0-4836-8E65-199343E0A3BE}">
      <formula1>"○"</formula1>
    </dataValidation>
    <dataValidation type="list" allowBlank="1" showInputMessage="1" showErrorMessage="1" sqref="C24:G24" xr:uid="{98A1934F-4AE5-4321-91FE-ABAB840B0267}">
      <formula1>"有,無"</formula1>
    </dataValidation>
    <dataValidation type="list" allowBlank="1" showInputMessage="1" showErrorMessage="1" sqref="C23:G23" xr:uid="{12634C2E-EBB7-4F9E-9CC2-F64FDEB0FF67}">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3A0A2980-D19F-425B-9896-13A85F668DD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2EBAD-6BC1-4699-9464-8008D06F7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E59D6-4131-43B8-809A-3585F35710F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E3E99B7F-CC59-4161-A4B1-557C023DF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