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E7BCF2B-BA95-41AD-8642-3D6E8C9B84C8}"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<sst xmlns="http://schemas.openxmlformats.org/spreadsheetml/2006/main" count="1698" uniqueCount="410">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</sst>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3" borderId="1" xfId="0" applyFont="1" applyFill="1" applyBorder="1" applyAlignment="1">
      <alignment vertical="center" wrapTex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40</v>
      </c>
      <c r="D5" s="324"/>
      <c r="F5" s="39"/>
    </row>
    <row r="6" spans="1:6" ht="14.4" x14ac:dyDescent="0.2">
      <c r="A6" s="38"/>
      <c r="B6" s="225" t="s">
        <v>21</v>
      </c>
      <c r="C6" s="325">
        <f>'2購入希望価格明細（製品）'!B18</f>
        <v>5000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9" t="s">
        <v>324</v>
      </c>
      <c r="B13" s="330"/>
      <c r="C13" s="330"/>
      <c r="D13" s="330"/>
      <c r="E13" s="330"/>
      <c r="F13" s="33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9"/>
  <sheetViews>
    <sheetView view="pageBreakPreview" topLeftCell="A28" zoomScaleNormal="100" zoomScaleSheetLayoutView="100" workbookViewId="0">
      <selection activeCell="N340" sqref="N340"/>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5" spans="1:8" ht="13.05" x14ac:dyDescent="0.2"/>
    <row r="16" spans="1:8" x14ac:dyDescent="0.2">
      <c r="A16" s="155" t="s">
        <v>235</v>
      </c>
      <c r="B16" s="235" t="s">
        <v>383</v>
      </c>
      <c r="C16" s="236" t="s">
        <v>38</v>
      </c>
    </row>
    <row r="17" spans="1:7" ht="29.25" customHeight="1" x14ac:dyDescent="0.2">
      <c r="A17" s="103" t="s">
        <v>174</v>
      </c>
      <c r="B17" s="87" t="s">
        <v>325</v>
      </c>
      <c r="C17" s="246">
        <v>40</v>
      </c>
      <c r="D17" s="9"/>
      <c r="E17" s="9"/>
      <c r="F17" s="9"/>
      <c r="G17" s="9"/>
    </row>
    <row r="18" spans="1:7" x14ac:dyDescent="0.2">
      <c r="A18" s="104" t="s">
        <v>167</v>
      </c>
      <c r="B18" s="166">
        <f>F40</f>
        <v>5000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4800</v>
      </c>
      <c r="E22" s="75">
        <f>F280</f>
        <v>0</v>
      </c>
      <c r="F22" s="75">
        <f>SUM(C22:E22)</f>
        <v>4800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0</v>
      </c>
      <c r="F24" s="75">
        <f t="shared" si="0"/>
        <v>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200</v>
      </c>
      <c r="E26" s="75">
        <f>F303</f>
        <v>0</v>
      </c>
      <c r="F26" s="75">
        <f t="shared" si="0"/>
        <v>200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0</v>
      </c>
      <c r="F38" s="75">
        <f t="shared" si="0"/>
        <v>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5000</v>
      </c>
      <c r="E40" s="75">
        <f t="shared" si="2"/>
        <v>0</v>
      </c>
      <c r="F40" s="75">
        <f t="shared" si="0"/>
        <v>5000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341" t="s">
        <v>17</v>
      </c>
      <c r="B215" s="342"/>
      <c r="C215" s="47" t="s">
        <v>47</v>
      </c>
      <c r="D215" s="68"/>
      <c r="E215" s="47" t="s">
        <v>92</v>
      </c>
      <c r="F215" s="4" t="s">
        <v>12</v>
      </c>
      <c r="G215" s="23"/>
    </row>
    <row r="216" spans="1:7" ht="13.5" customHeight="1" x14ac:dyDescent="0.2">
      <c r="A216" s="343" t="s">
        <v>222</v>
      </c>
      <c r="B216" s="167" t="s">
        <v>304</v>
      </c>
      <c r="C216" s="245"/>
      <c r="D216" s="76"/>
      <c r="E216" s="245"/>
      <c r="F216" s="78" t="str">
        <f>IF(ISERROR(SUM(C218:E218)/SUM(C217:E217))," ",(SUM(C218:E218)/SUM(C217:E217)))</f>
        <v xml:space="preserve"> </v>
      </c>
      <c r="G216" s="119"/>
    </row>
    <row r="217" spans="1:7" ht="13.5" customHeight="1" x14ac:dyDescent="0.2">
      <c r="A217" s="344"/>
      <c r="B217" s="167" t="s">
        <v>305</v>
      </c>
      <c r="C217" s="75"/>
      <c r="D217" s="76"/>
      <c r="E217" s="75"/>
      <c r="F217" s="78">
        <f>SUM(C217:E217)</f>
        <v>0</v>
      </c>
      <c r="G217" s="119"/>
    </row>
    <row r="218" spans="1:7" ht="13.5" customHeight="1" x14ac:dyDescent="0.2">
      <c r="A218" s="345"/>
      <c r="B218" s="167" t="s">
        <v>46</v>
      </c>
      <c r="C218" s="75">
        <f>C216*C217</f>
        <v>0</v>
      </c>
      <c r="D218" s="76"/>
      <c r="E218" s="75">
        <f>E216*E217</f>
        <v>0</v>
      </c>
      <c r="F218" s="78">
        <f>SUM(C218:E218)</f>
        <v>0</v>
      </c>
      <c r="G218" s="119"/>
    </row>
    <row r="219" spans="1:7" ht="13.5" customHeight="1" x14ac:dyDescent="0.2">
      <c r="A219" s="343" t="s">
        <v>207</v>
      </c>
      <c r="B219" s="167" t="s">
        <v>304</v>
      </c>
      <c r="C219" s="245"/>
      <c r="D219" s="76"/>
      <c r="E219" s="245"/>
      <c r="F219" s="78">
        <f>IF(ISERROR(SUM(C221:E221)/SUM(C220:E220))," ",(SUM(C221:E221)/SUM(C220:E220)))</f>
        <v>0</v>
      </c>
      <c r="G219" s="119"/>
    </row>
    <row r="220" spans="1:7" ht="13.5" customHeight="1" x14ac:dyDescent="0.2">
      <c r="A220" s="344"/>
      <c r="B220" s="167" t="s">
        <v>305</v>
      </c>
      <c r="C220" s="75">
        <v>1500</v>
      </c>
      <c r="D220" s="76"/>
      <c r="E220" s="75">
        <v>180</v>
      </c>
      <c r="F220" s="78">
        <f>SUM(C220:E220)</f>
        <v>1680</v>
      </c>
      <c r="G220" s="119"/>
    </row>
    <row r="221" spans="1:7" ht="13.5" customHeight="1" x14ac:dyDescent="0.2">
      <c r="A221" s="345"/>
      <c r="B221" s="167" t="s">
        <v>46</v>
      </c>
      <c r="C221" s="75">
        <f>C219*C220</f>
        <v>0</v>
      </c>
      <c r="D221" s="76"/>
      <c r="E221" s="75">
        <f>E219*E220</f>
        <v>0</v>
      </c>
      <c r="F221" s="78">
        <f>SUM(C221:E221)</f>
        <v>0</v>
      </c>
      <c r="G221" s="119"/>
    </row>
    <row r="222" spans="1:7" ht="13.5" customHeight="1" x14ac:dyDescent="0.2">
      <c r="A222" s="343" t="s">
        <v>208</v>
      </c>
      <c r="B222" s="167" t="s">
        <v>304</v>
      </c>
      <c r="C222" s="245"/>
      <c r="D222" s="76"/>
      <c r="E222" s="245"/>
      <c r="F222" s="78">
        <f>IF(ISERROR(SUM(C224:E224)/SUM(C223:E223))," ",(SUM(C224:E224)/SUM(C223:E223)))</f>
        <v>0</v>
      </c>
      <c r="G222" s="119"/>
    </row>
    <row r="223" spans="1:7" ht="13.5" customHeight="1" x14ac:dyDescent="0.2">
      <c r="A223" s="344"/>
      <c r="B223" s="167" t="s">
        <v>305</v>
      </c>
      <c r="C223" s="75">
        <v>2400</v>
      </c>
      <c r="D223" s="76"/>
      <c r="E223" s="75">
        <v>280</v>
      </c>
      <c r="F223" s="78">
        <f>SUM(C223:E223)</f>
        <v>2680</v>
      </c>
      <c r="G223" s="119"/>
    </row>
    <row r="224" spans="1:7" ht="13.5" customHeight="1" x14ac:dyDescent="0.2">
      <c r="A224" s="345"/>
      <c r="B224" s="167" t="s">
        <v>46</v>
      </c>
      <c r="C224" s="75">
        <f t="shared" ref="C224" si="40">C222*C223</f>
        <v>0</v>
      </c>
      <c r="D224" s="76"/>
      <c r="E224" s="75">
        <f t="shared" ref="E224" si="41">E222*E223</f>
        <v>0</v>
      </c>
      <c r="F224" s="78">
        <f>SUM(C224:E224)</f>
        <v>0</v>
      </c>
      <c r="G224" s="119"/>
    </row>
    <row r="225" spans="1:7" ht="13.5" customHeight="1" x14ac:dyDescent="0.2">
      <c r="A225" s="343" t="s">
        <v>209</v>
      </c>
      <c r="B225" s="167" t="s">
        <v>304</v>
      </c>
      <c r="C225" s="245"/>
      <c r="D225" s="76"/>
      <c r="E225" s="245"/>
      <c r="F225" s="78">
        <f>IF(ISERROR(SUM(C227:E227)/SUM(C226:E226))," ",(SUM(C227:E227)/SUM(C226:E226)))</f>
        <v>0</v>
      </c>
      <c r="G225" s="119"/>
    </row>
    <row r="226" spans="1:7" ht="13.5" customHeight="1" x14ac:dyDescent="0.2">
      <c r="A226" s="344"/>
      <c r="B226" s="167" t="s">
        <v>305</v>
      </c>
      <c r="C226" s="75">
        <v>400</v>
      </c>
      <c r="D226" s="76"/>
      <c r="E226" s="75">
        <v>40</v>
      </c>
      <c r="F226" s="78">
        <f>SUM(C226:E226)</f>
        <v>440</v>
      </c>
      <c r="G226" s="119"/>
    </row>
    <row r="227" spans="1:7" ht="13.5" customHeight="1" x14ac:dyDescent="0.2">
      <c r="A227" s="345"/>
      <c r="B227" s="169" t="s">
        <v>46</v>
      </c>
      <c r="C227" s="80">
        <f t="shared" ref="C227" si="42">C225*C226</f>
        <v>0</v>
      </c>
      <c r="D227" s="82"/>
      <c r="E227" s="80">
        <f t="shared" ref="E227" si="43">E225*E226</f>
        <v>0</v>
      </c>
      <c r="F227" s="75">
        <f>SUM(C227:E227)</f>
        <v>0</v>
      </c>
      <c r="G227" s="119"/>
    </row>
    <row r="228" spans="1:7" ht="13.5" customHeight="1" x14ac:dyDescent="0.2">
      <c r="A228" s="343" t="s">
        <v>12</v>
      </c>
      <c r="B228" s="167" t="s">
        <v>304</v>
      </c>
      <c r="C228" s="76"/>
      <c r="D228" s="76"/>
      <c r="E228" s="81"/>
      <c r="F228" s="75">
        <f>IF(ISERROR(F230/F229)," ",(F230/F229))</f>
        <v>0</v>
      </c>
      <c r="G228" s="119"/>
    </row>
    <row r="229" spans="1:7" ht="13.5" customHeight="1" x14ac:dyDescent="0.2">
      <c r="A229" s="344"/>
      <c r="B229" s="169" t="s">
        <v>305</v>
      </c>
      <c r="C229" s="76"/>
      <c r="D229" s="76"/>
      <c r="E229" s="76"/>
      <c r="F229" s="65">
        <f>SUM(F217,F220,F223,F226)</f>
        <v>4800</v>
      </c>
      <c r="G229" s="119"/>
    </row>
    <row r="230" spans="1:7" ht="13.5" customHeight="1" x14ac:dyDescent="0.2">
      <c r="A230" s="345"/>
      <c r="B230" s="169" t="s">
        <v>46</v>
      </c>
      <c r="C230" s="76"/>
      <c r="D230" s="76"/>
      <c r="E230" s="76"/>
      <c r="F230" s="75">
        <f>SUM(F218,F221,F224,F227)</f>
        <v>0</v>
      </c>
      <c r="G230" s="119"/>
    </row>
    <row r="231" spans="1:7" ht="13.5"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341" t="s">
        <v>17</v>
      </c>
      <c r="B253" s="342"/>
      <c r="C253" s="47" t="s">
        <v>47</v>
      </c>
      <c r="D253" s="68"/>
      <c r="E253" s="47" t="s">
        <v>92</v>
      </c>
      <c r="F253" s="4" t="s">
        <v>12</v>
      </c>
      <c r="G253" s="23"/>
    </row>
    <row r="254" spans="1:7" ht="13.5" customHeight="1" x14ac:dyDescent="0.2">
      <c r="A254" s="343" t="s">
        <v>222</v>
      </c>
      <c r="B254" s="167" t="s">
        <v>304</v>
      </c>
      <c r="C254" s="245"/>
      <c r="D254" s="76"/>
      <c r="E254" s="245"/>
      <c r="F254" s="78" t="str">
        <f>IF(ISERROR(SUM(C256:E256)/SUM(C255:E255))," ",(SUM(C256:E256)/SUM(C255:E255)))</f>
        <v xml:space="preserve"> </v>
      </c>
      <c r="G254" s="119"/>
    </row>
    <row r="255" spans="1:7" ht="13.5" customHeight="1" x14ac:dyDescent="0.2">
      <c r="A255" s="344"/>
      <c r="B255" s="167" t="s">
        <v>305</v>
      </c>
      <c r="C255" s="75"/>
      <c r="D255" s="76"/>
      <c r="E255" s="75"/>
      <c r="F255" s="78">
        <f>SUM(C255:E255)</f>
        <v>0</v>
      </c>
      <c r="G255" s="119"/>
    </row>
    <row r="256" spans="1:7" ht="13.5" customHeight="1" x14ac:dyDescent="0.2">
      <c r="A256" s="345"/>
      <c r="B256" s="167" t="s">
        <v>46</v>
      </c>
      <c r="C256" s="75">
        <f>C254*C255</f>
        <v>0</v>
      </c>
      <c r="D256" s="76"/>
      <c r="E256" s="75">
        <f>E254*E255</f>
        <v>0</v>
      </c>
      <c r="F256" s="78">
        <f>SUM(C256:E256)</f>
        <v>0</v>
      </c>
      <c r="G256" s="119"/>
    </row>
    <row r="257" spans="1:7" ht="13.5" customHeight="1" x14ac:dyDescent="0.2">
      <c r="A257" s="343" t="s">
        <v>207</v>
      </c>
      <c r="B257" s="167" t="s">
        <v>304</v>
      </c>
      <c r="C257" s="245"/>
      <c r="D257" s="76"/>
      <c r="E257" s="245"/>
      <c r="F257" s="78">
        <f>IF(ISERROR(SUM(C259:E259)/SUM(C258:E258))," ",(SUM(C259:E259)/SUM(C258:E258)))</f>
        <v>0</v>
      </c>
      <c r="G257" s="119"/>
    </row>
    <row r="258" spans="1:7" ht="13.5" customHeight="1" x14ac:dyDescent="0.2">
      <c r="A258" s="344"/>
      <c r="B258" s="167" t="s">
        <v>305</v>
      </c>
      <c r="C258" s="75">
        <v>50</v>
      </c>
      <c r="D258" s="76"/>
      <c r="E258" s="75">
        <v>50</v>
      </c>
      <c r="F258" s="78">
        <f>SUM(C258:E258)</f>
        <v>100</v>
      </c>
      <c r="G258" s="119"/>
    </row>
    <row r="259" spans="1:7" ht="13.5" customHeight="1" x14ac:dyDescent="0.2">
      <c r="A259" s="345"/>
      <c r="B259" s="167" t="s">
        <v>46</v>
      </c>
      <c r="C259" s="75">
        <f>C257*C258</f>
        <v>0</v>
      </c>
      <c r="D259" s="76"/>
      <c r="E259" s="75">
        <f>E257*E258</f>
        <v>0</v>
      </c>
      <c r="F259" s="78">
        <f>SUM(C259:E259)</f>
        <v>0</v>
      </c>
      <c r="G259" s="119"/>
    </row>
    <row r="260" spans="1:7" ht="13.5" customHeight="1" x14ac:dyDescent="0.2">
      <c r="A260" s="343" t="s">
        <v>208</v>
      </c>
      <c r="B260" s="167" t="s">
        <v>304</v>
      </c>
      <c r="C260" s="245"/>
      <c r="D260" s="76"/>
      <c r="E260" s="245"/>
      <c r="F260" s="78">
        <f>IF(ISERROR(SUM(C262:E262)/SUM(C261:E261))," ",(SUM(C262:E262)/SUM(C261:E261)))</f>
        <v>0</v>
      </c>
      <c r="G260" s="119"/>
    </row>
    <row r="261" spans="1:7" ht="13.5" customHeight="1" x14ac:dyDescent="0.2">
      <c r="A261" s="344"/>
      <c r="B261" s="167" t="s">
        <v>305</v>
      </c>
      <c r="C261" s="75">
        <v>45</v>
      </c>
      <c r="D261" s="76"/>
      <c r="E261" s="75">
        <v>45</v>
      </c>
      <c r="F261" s="78">
        <f>SUM(C261:E261)</f>
        <v>90</v>
      </c>
      <c r="G261" s="119"/>
    </row>
    <row r="262" spans="1:7" ht="13.5" customHeight="1" x14ac:dyDescent="0.2">
      <c r="A262" s="345"/>
      <c r="B262" s="167" t="s">
        <v>46</v>
      </c>
      <c r="C262" s="75">
        <f t="shared" ref="C262" si="48">C260*C261</f>
        <v>0</v>
      </c>
      <c r="D262" s="76"/>
      <c r="E262" s="75">
        <f t="shared" ref="E262" si="49">E260*E261</f>
        <v>0</v>
      </c>
      <c r="F262" s="78">
        <f>SUM(C262:E262)</f>
        <v>0</v>
      </c>
      <c r="G262" s="119"/>
    </row>
    <row r="263" spans="1:7" ht="13.5" customHeight="1" x14ac:dyDescent="0.2">
      <c r="A263" s="343" t="s">
        <v>209</v>
      </c>
      <c r="B263" s="167" t="s">
        <v>304</v>
      </c>
      <c r="C263" s="245"/>
      <c r="D263" s="76"/>
      <c r="E263" s="245"/>
      <c r="F263" s="78">
        <f>IF(ISERROR(SUM(C265:E265)/SUM(C264:E264))," ",(SUM(C265:E265)/SUM(C264:E264)))</f>
        <v>0</v>
      </c>
      <c r="G263" s="119"/>
    </row>
    <row r="264" spans="1:7" ht="13.5" customHeight="1" x14ac:dyDescent="0.2">
      <c r="A264" s="344"/>
      <c r="B264" s="167" t="s">
        <v>305</v>
      </c>
      <c r="C264" s="75">
        <v>5</v>
      </c>
      <c r="D264" s="76"/>
      <c r="E264" s="75">
        <v>5</v>
      </c>
      <c r="F264" s="78">
        <f>SUM(C264:E264)</f>
        <v>10</v>
      </c>
      <c r="G264" s="119"/>
    </row>
    <row r="265" spans="1:7" ht="13.5" customHeight="1" x14ac:dyDescent="0.2">
      <c r="A265" s="345"/>
      <c r="B265" s="167" t="s">
        <v>46</v>
      </c>
      <c r="C265" s="75">
        <f t="shared" ref="C265" si="50">C263*C264</f>
        <v>0</v>
      </c>
      <c r="D265" s="76"/>
      <c r="E265" s="75">
        <f t="shared" ref="E265" si="51">E263*E264</f>
        <v>0</v>
      </c>
      <c r="F265" s="78">
        <f>SUM(C265:E265)</f>
        <v>0</v>
      </c>
      <c r="G265" s="119"/>
    </row>
    <row r="266" spans="1:7" ht="13.5" customHeight="1" x14ac:dyDescent="0.2">
      <c r="A266" s="343" t="s">
        <v>12</v>
      </c>
      <c r="B266" s="167" t="s">
        <v>304</v>
      </c>
      <c r="C266" s="82"/>
      <c r="D266" s="82"/>
      <c r="E266" s="239"/>
      <c r="F266" s="75">
        <f>IF(ISERROR(F268/F267)," ",(F268/F267))</f>
        <v>0</v>
      </c>
      <c r="G266" s="119"/>
    </row>
    <row r="267" spans="1:7" ht="13.5" customHeight="1" x14ac:dyDescent="0.2">
      <c r="A267" s="344"/>
      <c r="B267" s="169" t="s">
        <v>305</v>
      </c>
      <c r="C267" s="76"/>
      <c r="D267" s="76"/>
      <c r="E267" s="76"/>
      <c r="F267" s="65">
        <f>SUM(F255,F258,F261,F264)</f>
        <v>200</v>
      </c>
      <c r="G267" s="119"/>
    </row>
    <row r="268" spans="1:7" ht="13.5" customHeight="1" x14ac:dyDescent="0.2">
      <c r="A268" s="345"/>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341" t="s">
        <v>17</v>
      </c>
      <c r="B272" s="342"/>
      <c r="C272" s="230" t="s">
        <v>326</v>
      </c>
      <c r="D272" s="68"/>
      <c r="E272" s="47" t="s">
        <v>92</v>
      </c>
      <c r="F272" s="4" t="s">
        <v>12</v>
      </c>
      <c r="G272" s="23"/>
    </row>
    <row r="273" spans="1:7" ht="13.5" hidden="1" customHeight="1" x14ac:dyDescent="0.2">
      <c r="A273" s="343" t="s">
        <v>327</v>
      </c>
      <c r="B273" s="49" t="s">
        <v>76</v>
      </c>
      <c r="C273" s="245"/>
      <c r="D273" s="240"/>
      <c r="E273" s="241"/>
      <c r="F273" s="78" t="str">
        <f>IF(ISERROR(SUM(B275:E275)/SUM(B274:E274))," ",(SUM(B275:E275)/SUM(B274:E274)))</f>
        <v xml:space="preserve"> </v>
      </c>
      <c r="G273" s="119"/>
    </row>
    <row r="274" spans="1:7" ht="13.5" hidden="1" customHeight="1" x14ac:dyDescent="0.2">
      <c r="A274" s="344"/>
      <c r="B274" s="171" t="s">
        <v>305</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3" t="s">
        <v>96</v>
      </c>
      <c r="B276" s="167" t="s">
        <v>304</v>
      </c>
      <c r="C276" s="76"/>
      <c r="D276" s="76"/>
      <c r="E276" s="245"/>
      <c r="F276" s="78" t="str">
        <f>IF(ISERROR(SUM(B278:E278)/SUM(B277:E277))," ",(SUM(B278:E278)/SUM(B277:E277)))</f>
        <v xml:space="preserve"> </v>
      </c>
      <c r="G276" s="119"/>
    </row>
    <row r="277" spans="1:7" ht="13.5" hidden="1" customHeight="1" x14ac:dyDescent="0.2">
      <c r="A277" s="344"/>
      <c r="B277" s="167" t="s">
        <v>305</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3" t="s">
        <v>12</v>
      </c>
      <c r="B279" s="167" t="s">
        <v>304</v>
      </c>
      <c r="C279" s="76"/>
      <c r="D279" s="76"/>
      <c r="E279" s="81"/>
      <c r="F279" s="75" t="str">
        <f>IF(ISERROR(F281/F280)," ",(F281/F280))</f>
        <v xml:space="preserve"> </v>
      </c>
      <c r="G279" s="119"/>
    </row>
    <row r="280" spans="1:7" ht="13.5" hidden="1" customHeight="1" x14ac:dyDescent="0.2">
      <c r="A280" s="344"/>
      <c r="B280" s="169" t="s">
        <v>305</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341" t="s">
        <v>17</v>
      </c>
      <c r="B285" s="342"/>
      <c r="C285" s="68"/>
      <c r="D285" s="68"/>
      <c r="E285" s="47" t="s">
        <v>92</v>
      </c>
      <c r="F285" s="4" t="s">
        <v>12</v>
      </c>
      <c r="G285" s="23"/>
    </row>
    <row r="286" spans="1:7" ht="13.5" hidden="1" customHeight="1" x14ac:dyDescent="0.2">
      <c r="A286" s="343"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3"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1" t="s">
        <v>17</v>
      </c>
      <c r="B295" s="342"/>
      <c r="C295" s="230" t="s">
        <v>326</v>
      </c>
      <c r="D295" s="68"/>
      <c r="E295" s="47" t="s">
        <v>92</v>
      </c>
      <c r="F295" s="4" t="s">
        <v>12</v>
      </c>
      <c r="G295" s="23"/>
    </row>
    <row r="296" spans="1:7" ht="13.5" hidden="1" customHeight="1" x14ac:dyDescent="0.2">
      <c r="A296" s="343"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3"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3"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1" t="s">
        <v>17</v>
      </c>
      <c r="B318" s="342"/>
      <c r="C318" s="68"/>
      <c r="D318" s="68"/>
      <c r="E318" s="47" t="s">
        <v>381</v>
      </c>
      <c r="F318" s="4" t="s">
        <v>12</v>
      </c>
      <c r="G318" s="23"/>
    </row>
    <row r="319" spans="1:7" ht="13.5" hidden="1" customHeight="1" x14ac:dyDescent="0.2">
      <c r="A319" s="343"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3"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5"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ht="13.05"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1" zoomScale="115" zoomScaleNormal="100" zoomScaleSheetLayoutView="115" workbookViewId="0">
      <selection activeCell="C60" sqref="C6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389</v>
      </c>
      <c r="B4" s="33" t="s">
        <v>390</v>
      </c>
      <c r="C4" s="5"/>
      <c r="D4" s="5"/>
      <c r="E4" s="1"/>
      <c r="F4" s="1"/>
      <c r="G4" s="1"/>
    </row>
    <row r="5" spans="1:7" ht="44.4" customHeight="1" x14ac:dyDescent="0.2">
      <c r="A5" s="305"/>
      <c r="B5" s="32" t="s">
        <v>391</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392</v>
      </c>
      <c r="B8" s="32" t="s">
        <v>393</v>
      </c>
      <c r="C8" s="5"/>
      <c r="D8" s="5"/>
      <c r="E8" s="1"/>
      <c r="F8" s="1"/>
      <c r="G8" s="1"/>
    </row>
    <row r="9" spans="1:7" ht="92.4" x14ac:dyDescent="0.2">
      <c r="A9" s="95" t="s">
        <v>394</v>
      </c>
      <c r="B9" s="96" t="s">
        <v>395</v>
      </c>
      <c r="C9" s="5"/>
      <c r="D9" s="5"/>
      <c r="E9" s="1"/>
      <c r="F9" s="1"/>
      <c r="G9" s="1"/>
    </row>
    <row r="10" spans="1:7" ht="39.6" x14ac:dyDescent="0.2">
      <c r="A10" s="95" t="s">
        <v>396</v>
      </c>
      <c r="B10" s="32" t="s">
        <v>397</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398</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399</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400</v>
      </c>
      <c r="B108" s="170"/>
      <c r="C108" s="170"/>
      <c r="D108" s="170"/>
      <c r="E108" s="170"/>
      <c r="F108" s="261" t="s">
        <v>159</v>
      </c>
      <c r="G108" s="261"/>
    </row>
    <row r="109" spans="1:7" x14ac:dyDescent="0.2">
      <c r="A109" s="159" t="s">
        <v>401</v>
      </c>
      <c r="B109" s="170"/>
      <c r="C109" s="170"/>
      <c r="D109" s="170"/>
      <c r="E109" s="170"/>
      <c r="F109" s="170"/>
      <c r="G109" s="170"/>
    </row>
    <row r="110" spans="1:7" x14ac:dyDescent="0.2">
      <c r="A110" s="159" t="s">
        <v>402</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9"/>
      <c r="D112" s="249"/>
      <c r="E112" s="250"/>
      <c r="F112" s="250"/>
      <c r="G112" s="250"/>
    </row>
    <row r="113" spans="1:7" x14ac:dyDescent="0.2">
      <c r="A113" s="257" t="s">
        <v>403</v>
      </c>
      <c r="B113" s="258"/>
      <c r="C113" s="259" t="s">
        <v>404</v>
      </c>
      <c r="D113" s="262"/>
      <c r="E113" s="262"/>
      <c r="F113" s="262"/>
      <c r="G113" s="260"/>
    </row>
    <row r="114" spans="1:7" x14ac:dyDescent="0.2">
      <c r="A114" s="301" t="s">
        <v>405</v>
      </c>
      <c r="B114" s="301"/>
      <c r="C114" s="302" t="s">
        <v>406</v>
      </c>
      <c r="D114" s="302"/>
      <c r="E114" s="302"/>
      <c r="F114" s="302"/>
      <c r="G114" s="302"/>
    </row>
    <row r="115" spans="1:7" x14ac:dyDescent="0.2">
      <c r="A115" s="251" t="s">
        <v>407</v>
      </c>
      <c r="B115" s="251"/>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9"/>
      <c r="D121" s="249"/>
      <c r="E121" s="250"/>
      <c r="F121" s="250"/>
      <c r="G121" s="250"/>
    </row>
    <row r="122" spans="1:7" x14ac:dyDescent="0.2">
      <c r="A122" s="257" t="s">
        <v>331</v>
      </c>
      <c r="B122" s="258"/>
      <c r="C122" s="252"/>
      <c r="D122" s="252"/>
      <c r="E122" s="252"/>
      <c r="F122" s="252"/>
      <c r="G122" s="252"/>
    </row>
    <row r="123" spans="1:7" x14ac:dyDescent="0.2">
      <c r="A123" s="257" t="s">
        <v>332</v>
      </c>
      <c r="B123" s="258"/>
      <c r="C123" s="252"/>
      <c r="D123" s="252"/>
      <c r="E123" s="252"/>
      <c r="F123" s="252"/>
      <c r="G123" s="252"/>
    </row>
    <row r="124" spans="1:7" x14ac:dyDescent="0.2">
      <c r="A124" s="298" t="s">
        <v>333</v>
      </c>
      <c r="B124" s="299"/>
      <c r="C124" s="252"/>
      <c r="D124" s="252"/>
      <c r="E124" s="252"/>
      <c r="F124" s="252"/>
      <c r="G124" s="252"/>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9"/>
      <c r="D129" s="249"/>
      <c r="E129" s="250"/>
      <c r="F129" s="250"/>
      <c r="G129" s="250"/>
    </row>
    <row r="130" spans="1:7" ht="41.1" customHeight="1" x14ac:dyDescent="0.2">
      <c r="A130" s="259" t="s">
        <v>336</v>
      </c>
      <c r="B130" s="260"/>
      <c r="C130" s="249"/>
      <c r="D130" s="249"/>
      <c r="E130" s="249"/>
      <c r="F130" s="249"/>
      <c r="G130" s="249"/>
    </row>
    <row r="131" spans="1:7" x14ac:dyDescent="0.2">
      <c r="A131" s="259" t="s">
        <v>337</v>
      </c>
      <c r="B131" s="260"/>
      <c r="C131" s="253"/>
      <c r="D131" s="253"/>
      <c r="E131" s="254"/>
      <c r="F131" s="254"/>
      <c r="G131" s="254"/>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408</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F0DAA57C-2B6F-4D4A-A74B-13C5DC6D847F}">
      <formula1>"第一種木材関連事業者,第二種木材関連事業者"</formula1>
    </dataValidation>
    <dataValidation type="list" allowBlank="1" showInputMessage="1" showErrorMessage="1" sqref="C60:G60 C70:G72 C100:G105 C82:G84" xr:uid="{D6B6F4A3-6D64-43BF-BB62-C3D3F6D03B9B}">
      <formula1>"○"</formula1>
    </dataValidation>
    <dataValidation type="list" allowBlank="1" showInputMessage="1" showErrorMessage="1" sqref="C24:G24" xr:uid="{09C07926-945E-41CD-AFD5-1D4357454282}">
      <formula1>"有,無"</formula1>
    </dataValidation>
    <dataValidation type="list" allowBlank="1" showInputMessage="1" showErrorMessage="1" sqref="C23:G23" xr:uid="{8CD17F42-10EC-46A2-A500-F570898EAA8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5" zoomScale="115"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384</v>
      </c>
      <c r="C14" s="224" t="s">
        <v>145</v>
      </c>
      <c r="D14" s="1"/>
    </row>
    <row r="15" spans="1:4" ht="45" customHeight="1" x14ac:dyDescent="0.2">
      <c r="A15" s="4"/>
      <c r="B15" s="2" t="s">
        <v>385</v>
      </c>
      <c r="C15" s="224" t="s">
        <v>145</v>
      </c>
      <c r="D15" s="1"/>
    </row>
    <row r="16" spans="1:4" ht="78" customHeight="1" x14ac:dyDescent="0.2">
      <c r="A16" s="4"/>
      <c r="B16" s="2" t="s">
        <v>386</v>
      </c>
      <c r="C16" s="224" t="s">
        <v>145</v>
      </c>
      <c r="D16" s="1"/>
    </row>
    <row r="17" spans="1:4" ht="78" customHeight="1" x14ac:dyDescent="0.2">
      <c r="A17" s="4"/>
      <c r="B17" s="2" t="s">
        <v>387</v>
      </c>
      <c r="C17" s="224" t="s">
        <v>145</v>
      </c>
      <c r="D17" s="1"/>
    </row>
    <row r="18" spans="1:4" ht="45" customHeight="1" x14ac:dyDescent="0.2">
      <c r="A18" s="4"/>
      <c r="B18" s="2" t="s">
        <v>61</v>
      </c>
      <c r="C18" s="224" t="s">
        <v>149</v>
      </c>
      <c r="D18" s="2" t="s">
        <v>166</v>
      </c>
    </row>
    <row r="19" spans="1:4" ht="103.2" customHeight="1" x14ac:dyDescent="0.2">
      <c r="A19" s="4"/>
      <c r="B19" s="2" t="s">
        <v>388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47"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9F9B93D1-8725-4FD6-9BCC-595B3091235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CDD165-74BD-4AFA-90F1-A978C62B2B38}">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611A229-CC2B-4369-9CD4-CBB945B2D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98E73-1FB3-4F6E-A49B-43462CF00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