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C43641D-877F-4069-A815-C7F5282E8C22}"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F302"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<sst xmlns="http://schemas.openxmlformats.org/spreadsheetml/2006/main" count="1698" uniqueCount="410">
  <si>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</si>
  <si>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</si>
  <si>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</si>
  <si>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</si>
  <si>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</si>
  <si>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</si>
  <si>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</si>
  <si>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</si>
  <si>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</si>
  <si>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</si>
  <si>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</si>
  <si>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</si>
  <si>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</si>
  <si>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</si>
  <si>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</si>
  <si>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</si>
  <si>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</si>
  <si>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</si>
  <si>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</si>
  <si>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</si>
  <si>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</si>
  <si>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</si>
  <si>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</si>
  <si>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</si>
  <si>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</si>
  <si>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</si>
  <si>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</si>
  <si>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</si>
  <si>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</si>
  <si>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</si>
  <si>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</si>
  <si>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</si>
  <si>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</si>
  <si>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</si>
  <si>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</si>
  <si>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</si>
  <si>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</si>
  <si>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</si>
  <si>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</si>
  <si>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</si>
  <si>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</si>
  <si>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</si>
  <si>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</si>
  <si>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</si>
  <si>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</si>
  <si>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</si>
  <si>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</si>
  <si>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</si>
  <si>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</si>
  <si>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</si>
  <si>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</si>
  <si>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</si>
  <si>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</si>
  <si>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</si>
  <si>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</si>
  <si>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</si>
  <si>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</si>
  <si>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</si>
  <si>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</si>
  <si>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</si>
  <si>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</si>
  <si>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</si>
  <si>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</si>
  <si>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</si>
  <si>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</si>
  <si>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</si>
  <si>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</si>
  <si>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</si>
  <si>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</si>
  <si>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</si>
  <si>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</si>
  <si>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</si>
  <si>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</si>
  <si>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</si>
  <si>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</si>
  <si>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</si>
  <si>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</si>
  <si>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</si>
  <si>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</si>
  <si>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</si>
  <si>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</si>
  <si>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</si>
  <si>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</si>
  <si>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</si>
  <si>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</si>
  <si>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</si>
  <si>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</si>
  <si>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</si>
  <si>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</si>
  <si>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</si>
  <si>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</si>
  <si>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</si>
  <si>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</si>
  <si>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</si>
  <si>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</si>
  <si>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</si>
  <si>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</si>
  <si>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</si>
  <si>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</si>
  <si>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</si>
  <si>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</si>
  <si>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</si>
  <si>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</si>
  <si>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</si>
  <si>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</si>
  <si>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</si>
  <si>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</si>
  <si>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</si>
  <si>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</si>
  <si>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</si>
  <si>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</si>
  <si>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</si>
  <si>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</si>
  <si>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</si>
  <si>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</si>
  <si>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</si>
  <si>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</si>
  <si>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</si>
  <si>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</si>
  <si>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</si>
  <si>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</si>
  <si>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</si>
  <si>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</si>
  <si>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</si>
  <si>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</si>
  <si>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</si>
  <si>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</si>
  <si>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</si>
  <si>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</si>
  <si>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</si>
  <si>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</si>
  <si>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</si>
  <si>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</si>
  <si>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</si>
  <si>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</si>
  <si>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</si>
  <si>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</si>
  <si>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</si>
  <si>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</si>
  <si>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</si>
  <si>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</si>
  <si>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</si>
  <si>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</si>
  <si>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</si>
  <si>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</si>
  <si>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</si>
  <si>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</si>
  <si>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</si>
  <si>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</si>
  <si>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</si>
  <si>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</si>
  <si>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</si>
  <si>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</si>
  <si>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</si>
  <si>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</si>
  <si>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</si>
  <si>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</si>
  <si>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</si>
  <si>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</si>
  <si>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</si>
  <si>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</si>
  <si>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</si>
  <si>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</si>
  <si>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</si>
  <si>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</si>
  <si>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</si>
  <si>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</si>
  <si>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</si>
  <si>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</si>
  <si>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</si>
  <si>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</si>
  <si>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</si>
  <si>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</si>
  <si>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</si>
  <si>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</si>
  <si>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</si>
  <si>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</si>
  <si>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</si>
  <si>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</si>
  <si>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</si>
  <si>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</si>
  <si>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</si>
  <si>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</si>
  <si>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</si>
  <si>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</si>
  <si>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</si>
  <si>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</si>
  <si>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</si>
  <si>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</si>
  <si>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</si>
  <si>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</si>
  <si>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</si>
  <si>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</si>
  <si>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</si>
  <si>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</si>
  <si>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</si>
  <si>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</si>
  <si>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</si>
  <si>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</si>
  <si>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</si>
  <si>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</si>
  <si>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</si>
  <si>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</si>
  <si>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</si>
  <si>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</si>
  <si>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</si>
  <si>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</si>
  <si>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</si>
  <si>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</si>
  <si>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</si>
  <si>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</si>
  <si>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</si>
  <si>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</si>
  <si>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</si>
  <si>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</si>
  <si>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</si>
  <si>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</si>
  <si>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</si>
  <si>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</si>
  <si>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</si>
  <si>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</si>
  <si>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</si>
  <si>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</si>
  <si>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</si>
  <si>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</si>
  <si>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</si>
  <si>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</si>
  <si>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</si>
  <si>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</si>
  <si>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</si>
  <si>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</si>
  <si>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</si>
  <si>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</si>
  <si>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</si>
  <si>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</si>
  <si>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</si>
  <si>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</si>
  <si>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</si>
  <si>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</si>
  <si>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</si>
  <si>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</si>
  <si>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</si>
  <si>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</si>
  <si>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</si>
  <si>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</si>
  <si>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</si>
  <si>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</si>
  <si>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</si>
  <si>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</si>
  <si>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</si>
  <si>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</si>
  <si>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</si>
  <si>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</si>
  <si>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</si>
  <si>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</si>
  <si>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</si>
  <si>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</si>
  <si>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</si>
  <si>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</si>
  <si>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</si>
  <si>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</si>
  <si>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</si>
  <si>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</si>
  <si>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</si>
  <si>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</si>
  <si>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</si>
  <si>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</si>
  <si>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</si>
  <si>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</si>
  <si>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</si>
  <si>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</si>
  <si>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</si>
  <si>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</si>
  <si>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</si>
  <si>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</si>
  <si>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</si>
  <si>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</si>
  <si>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</si>
  <si>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</si>
  <si>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</si>
  <si>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</si>
  <si>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</si>
  <si>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</si>
  <si>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</si>
  <si>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</si>
  <si>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</si>
  <si>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</si>
  <si>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</si>
  <si>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</si>
  <si>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</si>
  <si>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</si>
  <si>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</si>
  <si>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</si>
  <si>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</si>
  <si>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</si>
  <si>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</si>
  <si>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</si>
  <si>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</si>
  <si>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</si>
  <si>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</si>
  <si>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</si>
  <si>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</si>
  <si>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</si>
  <si>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</si>
  <si>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</si>
  <si>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</si>
  <si>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</si>
  <si>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</si>
  <si>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</si>
  <si>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</si>
  <si>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</si>
  <si>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</si>
  <si>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</si>
  <si>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</si>
  <si>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</si>
  <si>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</si>
  <si>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</si>
  <si>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</si>
  <si>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</si>
  <si>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</si>
  <si>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</si>
  <si>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</si>
  <si>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</si>
  <si>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</si>
  <si>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</si>
  <si>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</si>
  <si>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</si>
  <si>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</si>
  <si>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</si>
  <si>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</si>
  <si>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</si>
  <si>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</si>
  <si>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</si>
  <si>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</si>
  <si>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</si>
  <si>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</si>
  <si>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</si>
  <si>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</si>
  <si>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</si>
  <si>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</si>
  <si>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</si>
  <si>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</si>
  <si>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</si>
  <si>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</si>
  <si>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</si>
  <si>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</si>
  <si>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</si>
  <si>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</si>
  <si>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</si>
  <si>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</si>
  <si>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</si>
  <si>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</si>
  <si>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</si>
  <si>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</si>
  <si>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</si>
  <si>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</si>
  <si>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</si>
  <si>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</si>
  <si>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</si>
  <si>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</si>
  <si>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</si>
  <si>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</si>
  <si>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</si>
  <si>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</si>
  <si>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</si>
  <si>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</si>
  <si>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</si>
  <si>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</si>
  <si>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</si>
  <si>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</si>
  <si>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</si>
  <si>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</si>
  <si>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</si>
  <si>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</si>
  <si>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</si>
  <si>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</si>
  <si>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</si>
  <si>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</si>
  <si>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</si>
  <si>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</si>
  <si>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</si>
  <si>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</si>
  <si>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</si>
  <si>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仙台森林管理署</t>
    <rPh sb="0" eb="2">
      <t>センダイ</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</si>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</sst>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53340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36</v>
      </c>
      <c r="D5" s="259"/>
      <c r="F5" s="39"/>
    </row>
    <row r="6" spans="1:6" ht="14.4" x14ac:dyDescent="0.2">
      <c r="A6" s="38"/>
      <c r="B6" s="225" t="s">
        <v>21</v>
      </c>
      <c r="C6" s="260">
        <f>'2購入希望価格明細（製品）'!B18</f>
        <v>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36"/>
  <sheetViews>
    <sheetView view="pageBreakPreview" topLeftCell="A44" zoomScaleNormal="100" zoomScaleSheetLayoutView="100" workbookViewId="0">
      <selection activeCell="K229" sqref="K22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36</v>
      </c>
      <c r="D17" s="9"/>
      <c r="E17" s="9"/>
      <c r="F17" s="9"/>
      <c r="G17" s="9"/>
    </row>
    <row r="18" spans="1:7" x14ac:dyDescent="0.2">
      <c r="A18" s="104" t="s">
        <v>167</v>
      </c>
      <c r="B18" s="166">
        <f>F40</f>
        <v>500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450</v>
      </c>
      <c r="E22" s="75">
        <f>F280</f>
        <v>0</v>
      </c>
      <c r="F22" s="75">
        <f>SUM(C22:E22)</f>
        <v>450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50</v>
      </c>
      <c r="E24" s="75">
        <f>F290</f>
        <v>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500</v>
      </c>
      <c r="E40" s="75">
        <f t="shared" si="2"/>
        <v>0</v>
      </c>
      <c r="F40" s="75">
        <f t="shared" si="0"/>
        <v>500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2.6"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c r="D220" s="76"/>
      <c r="E220" s="75">
        <v>250</v>
      </c>
      <c r="F220" s="78">
        <f>SUM(C220:E220)</f>
        <v>250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c r="D223" s="76"/>
      <c r="E223" s="75">
        <v>150</v>
      </c>
      <c r="F223" s="78">
        <f>SUM(C223:E223)</f>
        <v>150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c r="D226" s="76"/>
      <c r="E226" s="75">
        <v>50</v>
      </c>
      <c r="F226" s="78">
        <f>SUM(C226:E226)</f>
        <v>50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450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85" t="s">
        <v>17</v>
      </c>
      <c r="B234" s="286"/>
      <c r="C234" s="47" t="s">
        <v>47</v>
      </c>
      <c r="D234" s="68"/>
      <c r="E234" s="47" t="s">
        <v>92</v>
      </c>
      <c r="F234" s="4" t="s">
        <v>12</v>
      </c>
      <c r="G234" s="23"/>
    </row>
    <row r="235" spans="1:7" ht="13.5" customHeight="1" x14ac:dyDescent="0.2">
      <c r="A235" s="284"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4" t="s">
        <v>207</v>
      </c>
      <c r="B238" s="167" t="s">
        <v>304</v>
      </c>
      <c r="C238" s="245"/>
      <c r="D238" s="76"/>
      <c r="E238" s="245"/>
      <c r="F238" s="78">
        <f>IF(ISERROR(SUM(C240:E240)/SUM(C239:E239))," ",(SUM(C240:E240)/SUM(C239:E239)))</f>
        <v>0</v>
      </c>
      <c r="G238" s="119"/>
    </row>
    <row r="239" spans="1:7" ht="13.5" customHeight="1" x14ac:dyDescent="0.2">
      <c r="A239" s="282"/>
      <c r="B239" s="167" t="s">
        <v>305</v>
      </c>
      <c r="C239" s="75"/>
      <c r="D239" s="76"/>
      <c r="E239" s="75">
        <v>20</v>
      </c>
      <c r="F239" s="78">
        <f>SUM(C239:E239)</f>
        <v>20</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4" t="s">
        <v>208</v>
      </c>
      <c r="B241" s="167" t="s">
        <v>304</v>
      </c>
      <c r="C241" s="245"/>
      <c r="D241" s="76"/>
      <c r="E241" s="245"/>
      <c r="F241" s="78">
        <f>IF(ISERROR(SUM(C243:E243)/SUM(C242:E242))," ",(SUM(C243:E243)/SUM(C242:E242)))</f>
        <v>0</v>
      </c>
      <c r="G241" s="119"/>
    </row>
    <row r="242" spans="1:7" ht="13.5" customHeight="1" x14ac:dyDescent="0.2">
      <c r="A242" s="282"/>
      <c r="B242" s="167" t="s">
        <v>305</v>
      </c>
      <c r="C242" s="75"/>
      <c r="D242" s="76"/>
      <c r="E242" s="75">
        <v>20</v>
      </c>
      <c r="F242" s="78">
        <f>SUM(C242:E242)</f>
        <v>20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4" t="s">
        <v>209</v>
      </c>
      <c r="B244" s="167" t="s">
        <v>304</v>
      </c>
      <c r="C244" s="245"/>
      <c r="D244" s="76"/>
      <c r="E244" s="245"/>
      <c r="F244" s="78">
        <f>IF(ISERROR(SUM(C246:E246)/SUM(C245:E245))," ",(SUM(C246:E246)/SUM(C245:E245)))</f>
        <v>0</v>
      </c>
      <c r="G244" s="119"/>
    </row>
    <row r="245" spans="1:7" ht="13.5" customHeight="1" x14ac:dyDescent="0.2">
      <c r="A245" s="282"/>
      <c r="B245" s="167" t="s">
        <v>305</v>
      </c>
      <c r="C245" s="75"/>
      <c r="D245" s="76"/>
      <c r="E245" s="75">
        <v>10</v>
      </c>
      <c r="F245" s="78">
        <f>SUM(C245:E245)</f>
        <v>10</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4"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50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53340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80" zoomScale="115" zoomScaleNormal="100" zoomScaleSheetLayoutView="115" workbookViewId="0">
      <selection activeCell="H36" sqref="H3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AFEA940-0087-4D63-A03F-61CBCB6322B1}">
      <formula1>"第一種木材関連事業者,第二種木材関連事業者"</formula1>
    </dataValidation>
    <dataValidation type="list" allowBlank="1" showInputMessage="1" showErrorMessage="1" sqref="C60:G60 C70:G72 C100:G105 C82:G84" xr:uid="{DCF08ADA-EE7D-4B20-A870-41EB15F20B03}">
      <formula1>"○"</formula1>
    </dataValidation>
    <dataValidation type="list" allowBlank="1" showInputMessage="1" showErrorMessage="1" sqref="C24:G24" xr:uid="{8A113235-6E19-4718-835A-B476C04755C4}">
      <formula1>"有,無"</formula1>
    </dataValidation>
    <dataValidation type="list" allowBlank="1" showInputMessage="1" showErrorMessage="1" sqref="C23:G23" xr:uid="{F229D04F-8504-4A02-B4C4-08BE3C4AF09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5DF5336A-3252-4F99-BBFB-03B3CD46AE64}">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E46A4F-976C-45B9-89DA-F4906122A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F90C09-7087-47A7-9C7B-089C0636423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ED28FA5A-085B-4F3F-9D9C-DB86B8F2EF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