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702D1A8-44A3-40D9-9D94-A447217F3F64}"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8" i="15"/>
  <c r="E256" i="15"/>
  <c r="C256" i="15"/>
  <c r="F255" i="15"/>
  <c r="E246" i="15"/>
  <c r="C246" i="15"/>
  <c r="F245" i="15"/>
  <c r="E243" i="15"/>
  <c r="C243" i="15"/>
  <c r="F242" i="15"/>
  <c r="E240" i="15"/>
  <c r="C240" i="15"/>
  <c r="F239" i="15"/>
  <c r="E237" i="15"/>
  <c r="C237" i="15"/>
  <c r="F236" i="15"/>
  <c r="E227" i="15"/>
  <c r="C227" i="15"/>
  <c r="F227" i="15" s="1"/>
  <c r="F226" i="15"/>
  <c r="E224" i="15"/>
  <c r="F222" i="15" s="1"/>
  <c r="C224" i="15"/>
  <c r="F223" i="15"/>
  <c r="E221" i="15"/>
  <c r="C221" i="15"/>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89" i="14"/>
  <c r="V97" i="14"/>
  <c r="F122" i="15"/>
  <c r="F143" i="15"/>
  <c r="F257" i="15"/>
  <c r="F104" i="15"/>
  <c r="C24" i="15" s="1"/>
  <c r="F24" i="15" s="1"/>
  <c r="F221" i="15"/>
  <c r="F230" i="15" s="1"/>
  <c r="T47" i="14"/>
  <c r="F118" i="15"/>
  <c r="F206" i="15"/>
  <c r="F97" i="15"/>
  <c r="S43" i="14"/>
  <c r="T67" i="14"/>
  <c r="V101" i="14"/>
  <c r="W101" i="14" s="1"/>
  <c r="F167" i="15"/>
  <c r="F102" i="15"/>
  <c r="F179" i="15"/>
  <c r="F203" i="15"/>
  <c r="F218" i="15"/>
  <c r="F224" i="15"/>
  <c r="F293" i="15"/>
  <c r="S73" i="14"/>
  <c r="T73" i="14" s="1"/>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F286" i="15" s="1"/>
  <c r="S79" i="14"/>
  <c r="F110" i="15"/>
  <c r="F192" i="15"/>
  <c r="F198" i="15" s="1"/>
  <c r="F256" i="15"/>
  <c r="S81" i="14"/>
  <c r="S88" i="14"/>
  <c r="T88" i="14" s="1"/>
  <c r="F96" i="15"/>
  <c r="F154" i="15"/>
  <c r="F195" i="15"/>
  <c r="F243" i="15"/>
  <c r="S75" i="14"/>
  <c r="T75" i="14" s="1"/>
  <c r="F145" i="15"/>
  <c r="C28" i="15" s="1"/>
  <c r="F28" i="15" s="1"/>
  <c r="F158" i="15"/>
  <c r="C30" i="15" s="1"/>
  <c r="F30" i="15" s="1"/>
  <c r="F171" i="15"/>
  <c r="C32" i="15" s="1"/>
  <c r="F32" i="15" s="1"/>
  <c r="F182" i="15"/>
  <c r="F185" i="15" s="1"/>
  <c r="C35" i="15" s="1"/>
  <c r="F35" i="15" s="1"/>
  <c r="F235" i="15"/>
  <c r="S27" i="14"/>
  <c r="T27" i="14" s="1"/>
  <c r="G50" i="15"/>
  <c r="G69" i="15"/>
  <c r="G74" i="15"/>
  <c r="F177" i="15"/>
  <c r="F267" i="15"/>
  <c r="D26" i="15" s="1"/>
  <c r="F265" i="15"/>
  <c r="S28" i="14"/>
  <c r="S41" i="14"/>
  <c r="T41" i="14" s="1"/>
  <c r="T53" i="14"/>
  <c r="S72" i="14"/>
  <c r="T72" i="14" s="1"/>
  <c r="S82" i="14"/>
  <c r="T82" i="14" s="1"/>
  <c r="S101" i="14"/>
  <c r="S105" i="14"/>
  <c r="S10" i="14"/>
  <c r="T10" i="14" s="1"/>
  <c r="S20" i="14"/>
  <c r="S18" i="14"/>
  <c r="S15" i="14"/>
  <c r="K108" i="14"/>
  <c r="S11" i="14"/>
  <c r="T11" i="14" s="1"/>
  <c r="F190" i="15"/>
  <c r="T52" i="14"/>
  <c r="W97" i="14"/>
  <c r="S21" i="14"/>
  <c r="T21" i="14" s="1"/>
  <c r="S16" i="14"/>
  <c r="T16" i="14" s="1"/>
  <c r="F112" i="15"/>
  <c r="F138" i="15"/>
  <c r="F259" i="15"/>
  <c r="G51" i="15"/>
  <c r="G65" i="15"/>
  <c r="G75" i="15"/>
  <c r="F99" i="15"/>
  <c r="F153" i="15"/>
  <c r="F197" i="15"/>
  <c r="C36" i="15" s="1"/>
  <c r="F36" i="15" s="1"/>
  <c r="F205" i="15"/>
  <c r="T35" i="14"/>
  <c r="T79" i="14"/>
  <c r="T20" i="14"/>
  <c r="G57" i="15"/>
  <c r="G62" i="15"/>
  <c r="G81" i="15"/>
  <c r="G86" i="15"/>
  <c r="F126" i="15"/>
  <c r="C26" i="15" s="1"/>
  <c r="F113" i="15"/>
  <c r="F124" i="15"/>
  <c r="F169" i="15"/>
  <c r="F172" i="15" s="1"/>
  <c r="F180" i="15"/>
  <c r="S26" i="14"/>
  <c r="T26" i="14" s="1"/>
  <c r="T28" i="14"/>
  <c r="S33" i="14"/>
  <c r="T33" i="14" s="1"/>
  <c r="S36" i="14"/>
  <c r="T36" i="14" s="1"/>
  <c r="S74" i="14"/>
  <c r="T74" i="14" s="1"/>
  <c r="S87" i="14"/>
  <c r="T87" i="14" s="1"/>
  <c r="S93" i="14"/>
  <c r="T93" i="14" s="1"/>
  <c r="T101" i="14"/>
  <c r="G48" i="15"/>
  <c r="F134" i="15"/>
  <c r="F237" i="15"/>
  <c r="S22" i="14"/>
  <c r="T22" i="14" s="1"/>
  <c r="S17" i="14"/>
  <c r="T17" i="14" s="1"/>
  <c r="T15" i="14"/>
  <c r="S14" i="14"/>
  <c r="T14" i="14" s="1"/>
  <c r="S12" i="14"/>
  <c r="T12" i="14" s="1"/>
  <c r="G56" i="15"/>
  <c r="G72" i="15"/>
  <c r="G80" i="15"/>
  <c r="F137" i="15"/>
  <c r="F156" i="15"/>
  <c r="F184" i="15"/>
  <c r="C34" i="15" s="1"/>
  <c r="F34" i="15" s="1"/>
  <c r="F208" i="15"/>
  <c r="F246" i="15"/>
  <c r="S32" i="14"/>
  <c r="T32" i="14" s="1"/>
  <c r="T40" i="14"/>
  <c r="S42" i="14"/>
  <c r="T42" i="14" s="1"/>
  <c r="T48" i="14"/>
  <c r="V47" i="14" s="1"/>
  <c r="W47" i="14" s="1"/>
  <c r="T68" i="14"/>
  <c r="V67" i="14" s="1"/>
  <c r="W67" i="14" s="1"/>
  <c r="S80" i="14"/>
  <c r="T80" i="14" s="1"/>
  <c r="S86" i="14"/>
  <c r="T86" i="14" s="1"/>
  <c r="S19" i="14"/>
  <c r="T19" i="14" s="1"/>
  <c r="S13" i="14"/>
  <c r="T13" i="14" s="1"/>
  <c r="F296" i="15"/>
  <c r="E27" i="15"/>
  <c r="F26" i="15"/>
  <c r="E25" i="15"/>
  <c r="E40" i="15"/>
  <c r="T43" i="14"/>
  <c r="V57" i="14"/>
  <c r="W57" i="14" s="1"/>
  <c r="T63" i="14"/>
  <c r="V62" i="14" s="1"/>
  <c r="W62" i="14" s="1"/>
  <c r="T81" i="14"/>
  <c r="T105" i="14"/>
  <c r="T18" i="14"/>
  <c r="G88" i="15"/>
  <c r="C22"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146" i="15" l="1"/>
  <c r="F105" i="15"/>
  <c r="V40" i="14"/>
  <c r="W40" i="14" s="1"/>
  <c r="D40" i="15"/>
  <c r="F183" i="15"/>
  <c r="F323" i="4"/>
  <c r="E38" i="4" s="1"/>
  <c r="F38" i="4" s="1"/>
  <c r="V52" i="14"/>
  <c r="W52" i="14" s="1"/>
  <c r="E26" i="4"/>
  <c r="E40" i="4" s="1"/>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185" i="4" l="1"/>
  <c r="C27" i="15"/>
  <c r="F27" i="15" s="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C41" i="15"/>
  <c r="F41" i="15" s="1"/>
  <c r="F42" i="15" s="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E50" i="4"/>
  <c r="G50" i="4" l="1"/>
  <c r="G48" i="4"/>
  <c r="G51"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<sst xmlns="http://schemas.openxmlformats.org/spreadsheetml/2006/main" count="1698" uniqueCount="410">
  <si>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</si>
  <si>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</si>
  <si>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</si>
  <si>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</si>
  <si>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</si>
  <si>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</si>
  <si>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</si>
  <si>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</si>
  <si>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</si>
  <si>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</si>
  <si>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</si>
  <si>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</si>
  <si>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</si>
  <si>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</si>
  <si>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</si>
  <si>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</si>
  <si>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</si>
  <si>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</si>
  <si>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</si>
  <si>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</si>
  <si>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</si>
  <si>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</si>
  <si>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</si>
  <si>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</si>
  <si>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</si>
  <si>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</si>
  <si>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</si>
  <si>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</si>
  <si>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</si>
  <si>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</si>
  <si>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</si>
  <si>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</si>
  <si>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</si>
  <si>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</si>
  <si>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</si>
  <si>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</si>
  <si>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</si>
  <si>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</si>
  <si>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</si>
  <si>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</si>
  <si>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</si>
  <si>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</si>
  <si>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</si>
  <si>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</si>
  <si>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</si>
  <si>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</si>
  <si>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</si>
  <si>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</si>
  <si>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</si>
  <si>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</si>
  <si>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</si>
  <si>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</si>
  <si>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</si>
  <si>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</si>
  <si>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</si>
  <si>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</si>
  <si>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</si>
  <si>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</si>
  <si>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</si>
  <si>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</si>
  <si>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</si>
  <si>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</si>
  <si>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</si>
  <si>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</si>
  <si>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</si>
  <si>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</si>
  <si>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</si>
  <si>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</si>
  <si>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</si>
  <si>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</si>
  <si>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</si>
  <si>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</si>
  <si>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</si>
  <si>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</si>
  <si>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</si>
  <si>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</si>
  <si>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</si>
  <si>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</si>
  <si>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</si>
  <si>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</si>
  <si>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</si>
  <si>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</si>
  <si>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</si>
  <si>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</si>
  <si>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</si>
  <si>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</si>
  <si>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</si>
  <si>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</si>
  <si>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</si>
  <si>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</si>
  <si>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</si>
  <si>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</si>
  <si>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</si>
  <si>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</si>
  <si>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</si>
  <si>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</si>
  <si>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</si>
  <si>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</si>
  <si>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</si>
  <si>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</si>
  <si>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</si>
  <si>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</si>
  <si>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</si>
  <si>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</si>
  <si>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</si>
  <si>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</si>
  <si>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</si>
  <si>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</si>
  <si>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</si>
  <si>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</si>
  <si>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</si>
  <si>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</si>
  <si>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</si>
  <si>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</si>
  <si>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</si>
  <si>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</si>
  <si>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</si>
  <si>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</si>
  <si>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</si>
  <si>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</si>
  <si>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</si>
  <si>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</si>
  <si>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</si>
  <si>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</si>
  <si>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</si>
  <si>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</si>
  <si>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</si>
  <si>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</si>
  <si>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</si>
  <si>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</si>
  <si>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</si>
  <si>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</si>
  <si>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</si>
  <si>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</si>
  <si>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</si>
  <si>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</si>
  <si>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</si>
  <si>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</si>
  <si>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</si>
  <si>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</si>
  <si>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</si>
  <si>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</si>
  <si>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</si>
  <si>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</si>
  <si>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</si>
  <si>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</si>
  <si>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</si>
  <si>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</si>
  <si>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</si>
  <si>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</si>
  <si>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</si>
  <si>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</si>
  <si>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</si>
  <si>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</si>
  <si>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</si>
  <si>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</si>
  <si>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</si>
  <si>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</si>
  <si>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</si>
  <si>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</si>
  <si>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</si>
  <si>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</si>
  <si>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</si>
  <si>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</si>
  <si>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</si>
  <si>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</si>
  <si>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</si>
  <si>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</si>
  <si>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</si>
  <si>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</si>
  <si>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</si>
  <si>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</si>
  <si>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</si>
  <si>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</si>
  <si>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</si>
  <si>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</si>
  <si>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</si>
  <si>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</si>
  <si>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</si>
  <si>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</si>
  <si>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</si>
  <si>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</si>
  <si>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</si>
  <si>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</si>
  <si>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</si>
  <si>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</si>
  <si>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</si>
  <si>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</si>
  <si>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</si>
  <si>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</si>
  <si>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</si>
  <si>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</si>
  <si>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</si>
  <si>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</si>
  <si>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</si>
  <si>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</si>
  <si>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</si>
  <si>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</si>
  <si>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</si>
  <si>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</si>
  <si>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</si>
  <si>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</si>
  <si>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</si>
  <si>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</si>
  <si>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</si>
  <si>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</si>
  <si>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</si>
  <si>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</si>
  <si>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</si>
  <si>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</si>
  <si>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</si>
  <si>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</si>
  <si>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</si>
  <si>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</si>
  <si>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</si>
  <si>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</si>
  <si>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</si>
  <si>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</si>
  <si>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</si>
  <si>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</si>
  <si>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</si>
  <si>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</si>
  <si>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</si>
  <si>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</si>
  <si>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</si>
  <si>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</si>
  <si>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</si>
  <si>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</si>
  <si>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</si>
  <si>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</si>
  <si>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</si>
  <si>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</si>
  <si>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</si>
  <si>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</si>
  <si>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</si>
  <si>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</si>
  <si>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</si>
  <si>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</si>
  <si>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</si>
  <si>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</si>
  <si>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</si>
  <si>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</si>
  <si>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</si>
  <si>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</si>
  <si>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</si>
  <si>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</si>
  <si>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</si>
  <si>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</si>
  <si>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</si>
  <si>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</si>
  <si>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</si>
  <si>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</si>
  <si>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</si>
  <si>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</si>
  <si>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</si>
  <si>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</si>
  <si>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</si>
  <si>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</si>
  <si>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</si>
  <si>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</si>
  <si>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</si>
  <si>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</si>
  <si>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</si>
  <si>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</si>
  <si>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</si>
  <si>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</si>
  <si>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</si>
  <si>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</si>
  <si>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</si>
  <si>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</si>
  <si>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</si>
  <si>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</si>
  <si>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</si>
  <si>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</si>
  <si>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</si>
  <si>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</si>
  <si>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</si>
  <si>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</si>
  <si>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</si>
  <si>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</si>
  <si>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</si>
  <si>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</si>
  <si>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</si>
  <si>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</si>
  <si>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</si>
  <si>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</si>
  <si>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</si>
  <si>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</si>
  <si>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</si>
  <si>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</si>
  <si>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</si>
  <si>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</si>
  <si>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</si>
  <si>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</si>
  <si>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</si>
  <si>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</si>
  <si>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</si>
  <si>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</si>
  <si>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</si>
  <si>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</si>
  <si>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</si>
  <si>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</si>
  <si>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</si>
  <si>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</si>
  <si>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</si>
  <si>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</si>
  <si>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</si>
  <si>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</si>
  <si>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</si>
  <si>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</si>
  <si>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</si>
  <si>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</si>
  <si>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</si>
  <si>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</si>
  <si>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</si>
  <si>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</si>
  <si>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</si>
  <si>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</si>
  <si>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</si>
  <si>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</si>
  <si>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</si>
  <si>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</si>
  <si>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</si>
  <si>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</si>
  <si>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</si>
  <si>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</si>
  <si>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</si>
  <si>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</si>
  <si>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</si>
  <si>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</si>
  <si>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</si>
  <si>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</si>
  <si>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</si>
  <si>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</si>
  <si>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</si>
  <si>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</si>
  <si>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</si>
  <si>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</si>
  <si>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</si>
  <si>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</si>
  <si>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</si>
  <si>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</si>
  <si>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</si>
  <si>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</si>
  <si>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</si>
  <si>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</si>
  <si>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</si>
  <si>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</si>
  <si>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</si>
  <si>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</si>
  <si>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</si>
  <si>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</si>
  <si>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</si>
  <si>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</si>
  <si>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</si>
  <si>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</si>
  <si>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</si>
  <si>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</si>
  <si>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</si>
  <si>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</si>
  <si>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</si>
  <si>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</si>
  <si>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</si>
  <si>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</si>
  <si>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</si>
  <si>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</si>
  <si>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</si>
  <si>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</si>
  <si>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</si>
  <si>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</si>
  <si>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</si>
  <si>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</si>
  <si>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</si>
  <si>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</si>
  <si>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</si>
  <si>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</si>
  <si>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</si>
  <si>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</si>
  <si>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</si>
  <si>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</si>
  <si>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</si>
  <si>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</si>
  <si>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</si>
  <si>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青森署</t>
    <rPh sb="0" eb="2">
      <t>アオモリ</t>
    </rPh>
    <rPh sb="2" eb="3">
      <t>ショ</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</si>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</sst>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3" borderId="1" xfId="0" applyFont="1" applyFill="1" applyBorder="1" applyAlignment="1">
      <alignment vertical="center" wrapTex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8</v>
      </c>
      <c r="D5" s="324"/>
      <c r="F5" s="39"/>
    </row>
    <row r="6" spans="1:6" ht="14.4" x14ac:dyDescent="0.2">
      <c r="A6" s="38"/>
      <c r="B6" s="225" t="s">
        <v>21</v>
      </c>
      <c r="C6" s="325">
        <f>'2購入希望価格明細（製品）'!B18</f>
        <v>5000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2" zoomScaleNormal="100" zoomScaleSheetLayoutView="100" workbookViewId="0">
      <selection activeCell="N273" sqref="N273"/>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8</v>
      </c>
      <c r="D17" s="9"/>
      <c r="E17" s="9"/>
      <c r="F17" s="9"/>
      <c r="G17" s="9"/>
    </row>
    <row r="18" spans="1:7" x14ac:dyDescent="0.2">
      <c r="A18" s="104" t="s">
        <v>167</v>
      </c>
      <c r="B18" s="166">
        <f>F40</f>
        <v>5000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F280</f>
        <v>3000</v>
      </c>
      <c r="F22" s="75">
        <f>SUM(C22:E22)</f>
        <v>3000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1500</v>
      </c>
      <c r="F24" s="75">
        <f t="shared" si="0"/>
        <v>1500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100</v>
      </c>
      <c r="F26" s="75">
        <f t="shared" si="0"/>
        <v>100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50</v>
      </c>
      <c r="F28" s="75">
        <f t="shared" si="0"/>
        <v>50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350</v>
      </c>
      <c r="F38" s="75">
        <f t="shared" si="0"/>
        <v>350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0</v>
      </c>
      <c r="D40" s="75">
        <f t="shared" ref="D40:E40" si="2">SUM(D22,D24,D26,D28,D30,D32,D34,D36,D38)</f>
        <v>0</v>
      </c>
      <c r="E40" s="75">
        <f t="shared" si="2"/>
        <v>5000</v>
      </c>
      <c r="F40" s="75">
        <f t="shared" si="0"/>
        <v>5000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8"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8"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8"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8"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8"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8"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8"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8"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8"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8"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8"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8"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8"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3"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1" t="s">
        <v>17</v>
      </c>
      <c r="B215" s="342"/>
      <c r="C215" s="47" t="s">
        <v>47</v>
      </c>
      <c r="D215" s="68"/>
      <c r="E215" s="47" t="s">
        <v>92</v>
      </c>
      <c r="F215" s="4" t="s">
        <v>12</v>
      </c>
      <c r="G215" s="23"/>
    </row>
    <row r="216" spans="1:7" ht="13.5" hidden="1" customHeight="1" x14ac:dyDescent="0.2">
      <c r="A216" s="343"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3"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3"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3"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3"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1" t="s">
        <v>17</v>
      </c>
      <c r="B272" s="342"/>
      <c r="C272" s="230" t="s">
        <v>326</v>
      </c>
      <c r="D272" s="68"/>
      <c r="E272" s="47" t="s">
        <v>92</v>
      </c>
      <c r="F272" s="4" t="s">
        <v>12</v>
      </c>
      <c r="G272" s="23"/>
    </row>
    <row r="273" spans="1:7" ht="13.5" customHeight="1" x14ac:dyDescent="0.2">
      <c r="A273" s="343" t="s">
        <v>327</v>
      </c>
      <c r="B273" s="49" t="s">
        <v>76</v>
      </c>
      <c r="C273" s="245"/>
      <c r="D273" s="240"/>
      <c r="E273" s="241"/>
      <c r="F273" s="78">
        <f>IF(ISERROR(SUM(B275:E275)/SUM(B274:E274))," ",(SUM(B275:E275)/SUM(B274:E274)))</f>
        <v>0</v>
      </c>
      <c r="G273" s="119"/>
    </row>
    <row r="274" spans="1:7" ht="13.5" customHeight="1" x14ac:dyDescent="0.2">
      <c r="A274" s="344"/>
      <c r="B274" s="171" t="s">
        <v>305</v>
      </c>
      <c r="C274" s="242">
        <v>1500</v>
      </c>
      <c r="D274" s="243"/>
      <c r="E274" s="244"/>
      <c r="F274" s="78">
        <f>SUM(C274:E274)</f>
        <v>1500</v>
      </c>
      <c r="G274" s="119"/>
    </row>
    <row r="275" spans="1:7" ht="13.5" customHeight="1" x14ac:dyDescent="0.2">
      <c r="A275" s="345"/>
      <c r="B275" s="49" t="s">
        <v>46</v>
      </c>
      <c r="C275" s="75">
        <f>C273*C274</f>
        <v>0</v>
      </c>
      <c r="D275" s="76"/>
      <c r="E275" s="76"/>
      <c r="F275" s="78">
        <f>SUM(C275:E275)</f>
        <v>0</v>
      </c>
      <c r="G275" s="119"/>
    </row>
    <row r="276" spans="1:7" ht="13.5" customHeight="1" x14ac:dyDescent="0.2">
      <c r="A276" s="343" t="s">
        <v>96</v>
      </c>
      <c r="B276" s="167" t="s">
        <v>304</v>
      </c>
      <c r="C276" s="76"/>
      <c r="D276" s="76"/>
      <c r="E276" s="245"/>
      <c r="F276" s="78">
        <f>IF(ISERROR(SUM(B278:E278)/SUM(B277:E277))," ",(SUM(B278:E278)/SUM(B277:E277)))</f>
        <v>0</v>
      </c>
      <c r="G276" s="119"/>
    </row>
    <row r="277" spans="1:7" ht="13.5" customHeight="1" x14ac:dyDescent="0.2">
      <c r="A277" s="344"/>
      <c r="B277" s="167" t="s">
        <v>305</v>
      </c>
      <c r="C277" s="76"/>
      <c r="D277" s="76"/>
      <c r="E277" s="75">
        <v>1500</v>
      </c>
      <c r="F277" s="78">
        <f>SUM(B277:E277)</f>
        <v>1500</v>
      </c>
      <c r="G277" s="119"/>
    </row>
    <row r="278" spans="1:7" ht="13.5" customHeight="1" x14ac:dyDescent="0.2">
      <c r="A278" s="345"/>
      <c r="B278" s="169" t="s">
        <v>46</v>
      </c>
      <c r="C278" s="82"/>
      <c r="D278" s="82"/>
      <c r="E278" s="80">
        <f>E276*E277</f>
        <v>0</v>
      </c>
      <c r="F278" s="79">
        <f>SUM(B278:E278)</f>
        <v>0</v>
      </c>
      <c r="G278" s="119"/>
    </row>
    <row r="279" spans="1:7" ht="13.5" customHeight="1" x14ac:dyDescent="0.2">
      <c r="A279" s="343"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3000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341" t="s">
        <v>17</v>
      </c>
      <c r="B285" s="342"/>
      <c r="C285" s="68"/>
      <c r="D285" s="68"/>
      <c r="E285" s="47" t="s">
        <v>92</v>
      </c>
      <c r="F285" s="4" t="s">
        <v>12</v>
      </c>
      <c r="G285" s="23"/>
    </row>
    <row r="286" spans="1:7" ht="13.5" customHeight="1" x14ac:dyDescent="0.2">
      <c r="A286" s="343" t="s">
        <v>96</v>
      </c>
      <c r="B286" s="167" t="s">
        <v>304</v>
      </c>
      <c r="C286" s="76"/>
      <c r="D286" s="76"/>
      <c r="E286" s="245"/>
      <c r="F286" s="78">
        <f>IF(ISERROR(SUM(B288:E288)/SUM(B287:E287))," ",(SUM(B288:E288)/SUM(B287:E287)))</f>
        <v>0</v>
      </c>
      <c r="G286" s="119"/>
    </row>
    <row r="287" spans="1:7" ht="13.5" customHeight="1" x14ac:dyDescent="0.2">
      <c r="A287" s="344"/>
      <c r="B287" s="167" t="s">
        <v>305</v>
      </c>
      <c r="C287" s="76"/>
      <c r="D287" s="76"/>
      <c r="E287" s="75">
        <v>1500</v>
      </c>
      <c r="F287" s="78">
        <f>SUM(B287:E287)</f>
        <v>1500</v>
      </c>
      <c r="G287" s="119"/>
    </row>
    <row r="288" spans="1:7" ht="13.5" customHeight="1" x14ac:dyDescent="0.2">
      <c r="A288" s="345"/>
      <c r="B288" s="167" t="s">
        <v>46</v>
      </c>
      <c r="C288" s="76"/>
      <c r="D288" s="76"/>
      <c r="E288" s="75">
        <f t="shared" ref="E288" si="52">E286*E287</f>
        <v>0</v>
      </c>
      <c r="F288" s="237">
        <f>SUM(B288:E288)</f>
        <v>0</v>
      </c>
      <c r="G288" s="119"/>
    </row>
    <row r="289" spans="1:7" ht="13.5" customHeight="1" x14ac:dyDescent="0.2">
      <c r="A289" s="343" t="s">
        <v>12</v>
      </c>
      <c r="B289" s="167" t="s">
        <v>304</v>
      </c>
      <c r="C289" s="76"/>
      <c r="D289" s="76"/>
      <c r="E289" s="76"/>
      <c r="F289" s="78">
        <f>IF(ISERROR(F291/F290)," ",(F291/F290))</f>
        <v>0</v>
      </c>
      <c r="G289" s="119"/>
    </row>
    <row r="290" spans="1:7" ht="13.5" customHeight="1" x14ac:dyDescent="0.2">
      <c r="A290" s="344"/>
      <c r="B290" s="169" t="s">
        <v>305</v>
      </c>
      <c r="C290" s="82"/>
      <c r="D290" s="82"/>
      <c r="E290" s="82"/>
      <c r="F290" s="65">
        <f>SUM(F287)</f>
        <v>1500</v>
      </c>
      <c r="G290" s="119"/>
    </row>
    <row r="291" spans="1:7" ht="13.5" customHeight="1" x14ac:dyDescent="0.2">
      <c r="A291" s="345"/>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341" t="s">
        <v>17</v>
      </c>
      <c r="B295" s="342"/>
      <c r="C295" s="230" t="s">
        <v>326</v>
      </c>
      <c r="D295" s="68"/>
      <c r="E295" s="47" t="s">
        <v>92</v>
      </c>
      <c r="F295" s="4" t="s">
        <v>12</v>
      </c>
      <c r="G295" s="23"/>
    </row>
    <row r="296" spans="1:7" ht="13.5" customHeight="1" x14ac:dyDescent="0.2">
      <c r="A296" s="343" t="s">
        <v>327</v>
      </c>
      <c r="B296" s="49" t="s">
        <v>76</v>
      </c>
      <c r="C296" s="245"/>
      <c r="D296" s="240"/>
      <c r="E296" s="241"/>
      <c r="F296" s="78">
        <f>IF(ISERROR(SUM(B298:E298)/SUM(B297:E297))," ",(SUM(B298:E298)/SUM(B297:E297)))</f>
        <v>0</v>
      </c>
      <c r="G296" s="119"/>
    </row>
    <row r="297" spans="1:7" ht="13.5" customHeight="1" x14ac:dyDescent="0.2">
      <c r="A297" s="344"/>
      <c r="B297" s="171" t="s">
        <v>305</v>
      </c>
      <c r="C297" s="242">
        <v>50</v>
      </c>
      <c r="D297" s="243"/>
      <c r="E297" s="244"/>
      <c r="F297" s="78">
        <f>SUM(C297:E297)</f>
        <v>50</v>
      </c>
      <c r="G297" s="119"/>
    </row>
    <row r="298" spans="1:7" ht="13.5" customHeight="1" x14ac:dyDescent="0.2">
      <c r="A298" s="345"/>
      <c r="B298" s="49" t="s">
        <v>46</v>
      </c>
      <c r="C298" s="75">
        <f>C296*C297</f>
        <v>0</v>
      </c>
      <c r="D298" s="76"/>
      <c r="E298" s="76"/>
      <c r="F298" s="78">
        <f>SUM(C298:E298)</f>
        <v>0</v>
      </c>
      <c r="G298" s="119"/>
    </row>
    <row r="299" spans="1:7" ht="13.5" customHeight="1" x14ac:dyDescent="0.2">
      <c r="A299" s="343" t="s">
        <v>96</v>
      </c>
      <c r="B299" s="167" t="s">
        <v>304</v>
      </c>
      <c r="C299" s="76"/>
      <c r="D299" s="76"/>
      <c r="E299" s="245"/>
      <c r="F299" s="78">
        <f>IF(ISERROR(SUM(B301:E301)/SUM(B300:E300))," ",(SUM(B301:E301)/SUM(B300:E300)))</f>
        <v>0</v>
      </c>
      <c r="G299" s="119"/>
    </row>
    <row r="300" spans="1:7" ht="13.5" customHeight="1" x14ac:dyDescent="0.2">
      <c r="A300" s="344"/>
      <c r="B300" s="167" t="s">
        <v>305</v>
      </c>
      <c r="C300" s="76"/>
      <c r="D300" s="76"/>
      <c r="E300" s="75">
        <v>50</v>
      </c>
      <c r="F300" s="78">
        <f>SUM(B300:E300)</f>
        <v>50</v>
      </c>
      <c r="G300" s="119"/>
    </row>
    <row r="301" spans="1:7" ht="13.5" customHeight="1" x14ac:dyDescent="0.2">
      <c r="A301" s="345"/>
      <c r="B301" s="167" t="s">
        <v>46</v>
      </c>
      <c r="C301" s="76"/>
      <c r="D301" s="76"/>
      <c r="E301" s="75">
        <f>E299*E300</f>
        <v>0</v>
      </c>
      <c r="F301" s="237">
        <f>SUM(B301:E301)</f>
        <v>0</v>
      </c>
      <c r="G301" s="119"/>
    </row>
    <row r="302" spans="1:7" ht="13.5" customHeight="1" x14ac:dyDescent="0.2">
      <c r="A302" s="343" t="s">
        <v>12</v>
      </c>
      <c r="B302" s="167" t="s">
        <v>304</v>
      </c>
      <c r="C302" s="76"/>
      <c r="D302" s="76"/>
      <c r="E302" s="76"/>
      <c r="F302" s="78">
        <f>IF(ISERROR(F304/F303)," ",(F304/F303))</f>
        <v>0</v>
      </c>
      <c r="G302" s="119"/>
    </row>
    <row r="303" spans="1:7" ht="13.5" customHeight="1" x14ac:dyDescent="0.2">
      <c r="A303" s="344"/>
      <c r="B303" s="169" t="s">
        <v>305</v>
      </c>
      <c r="C303" s="76"/>
      <c r="D303" s="76"/>
      <c r="E303" s="76"/>
      <c r="F303" s="65">
        <f>F297+F300</f>
        <v>100</v>
      </c>
      <c r="G303" s="119"/>
    </row>
    <row r="304" spans="1:7" ht="13.5" customHeight="1" x14ac:dyDescent="0.2">
      <c r="A304" s="345"/>
      <c r="B304" s="169" t="s">
        <v>46</v>
      </c>
      <c r="C304" s="76"/>
      <c r="D304" s="76"/>
      <c r="E304" s="76"/>
      <c r="F304" s="75">
        <f>SUM(F298+F301)</f>
        <v>0</v>
      </c>
      <c r="G304" s="119"/>
    </row>
    <row r="305" spans="1:7" ht="13.5" customHeight="1" x14ac:dyDescent="0.2">
      <c r="A305" s="170" t="s">
        <v>306</v>
      </c>
      <c r="B305" s="170"/>
    </row>
    <row r="306" spans="1:7" ht="13.5" customHeight="1" x14ac:dyDescent="0.2">
      <c r="A306" s="170"/>
      <c r="B306" s="170"/>
    </row>
    <row r="307" spans="1:7" ht="13.5" customHeight="1" x14ac:dyDescent="0.2">
      <c r="A307" s="170" t="s">
        <v>321</v>
      </c>
      <c r="B307" s="170"/>
      <c r="G307" s="6"/>
    </row>
    <row r="308" spans="1:7" ht="13.5" customHeight="1" x14ac:dyDescent="0.2">
      <c r="A308" s="341" t="s">
        <v>17</v>
      </c>
      <c r="B308" s="342"/>
      <c r="C308" s="68"/>
      <c r="D308" s="68"/>
      <c r="E308" s="47" t="s">
        <v>92</v>
      </c>
      <c r="F308" s="4" t="s">
        <v>12</v>
      </c>
      <c r="G308" s="23"/>
    </row>
    <row r="309" spans="1:7" ht="13.5" customHeight="1" x14ac:dyDescent="0.2">
      <c r="A309" s="343" t="s">
        <v>96</v>
      </c>
      <c r="B309" s="167" t="s">
        <v>304</v>
      </c>
      <c r="C309" s="76"/>
      <c r="D309" s="76"/>
      <c r="E309" s="245"/>
      <c r="F309" s="78">
        <f>IF(ISERROR(SUM(B311:E311)/SUM(B310:E310))," ",(SUM(B311:E311)/SUM(B310:E310)))</f>
        <v>0</v>
      </c>
      <c r="G309" s="119"/>
    </row>
    <row r="310" spans="1:7" ht="13.5" customHeight="1" x14ac:dyDescent="0.2">
      <c r="A310" s="344"/>
      <c r="B310" s="167" t="s">
        <v>305</v>
      </c>
      <c r="C310" s="76"/>
      <c r="D310" s="76"/>
      <c r="E310" s="75">
        <v>50</v>
      </c>
      <c r="F310" s="78">
        <f>SUM(B310:E310)</f>
        <v>50</v>
      </c>
      <c r="G310" s="119"/>
    </row>
    <row r="311" spans="1:7" ht="13.5" customHeight="1" x14ac:dyDescent="0.2">
      <c r="A311" s="345"/>
      <c r="B311" s="167" t="s">
        <v>46</v>
      </c>
      <c r="C311" s="76"/>
      <c r="D311" s="76"/>
      <c r="E311" s="75">
        <f t="shared" ref="E311" si="53">E309*E310</f>
        <v>0</v>
      </c>
      <c r="F311" s="237">
        <f>SUM(B311:E311)</f>
        <v>0</v>
      </c>
      <c r="G311" s="119"/>
    </row>
    <row r="312" spans="1:7" ht="13.5" customHeight="1" x14ac:dyDescent="0.2">
      <c r="A312" s="343" t="s">
        <v>12</v>
      </c>
      <c r="B312" s="167" t="s">
        <v>304</v>
      </c>
      <c r="C312" s="76"/>
      <c r="D312" s="76"/>
      <c r="E312" s="76"/>
      <c r="F312" s="78">
        <f>IF(ISERROR(F314/F313)," ",(F314/F313))</f>
        <v>0</v>
      </c>
      <c r="G312" s="119"/>
    </row>
    <row r="313" spans="1:7" ht="13.5" customHeight="1" x14ac:dyDescent="0.2">
      <c r="A313" s="344"/>
      <c r="B313" s="169" t="s">
        <v>305</v>
      </c>
      <c r="C313" s="76"/>
      <c r="D313" s="76"/>
      <c r="E313" s="76"/>
      <c r="F313" s="65">
        <f>SUM(F310)</f>
        <v>50</v>
      </c>
      <c r="G313" s="119"/>
    </row>
    <row r="314" spans="1:7" ht="13.5" customHeight="1" x14ac:dyDescent="0.2">
      <c r="A314" s="345"/>
      <c r="B314" s="169" t="s">
        <v>46</v>
      </c>
      <c r="C314" s="76"/>
      <c r="D314" s="76"/>
      <c r="E314" s="76"/>
      <c r="F314" s="75">
        <f>SUM(F311)</f>
        <v>0</v>
      </c>
      <c r="G314" s="119"/>
    </row>
    <row r="315" spans="1:7" ht="13.5"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341" t="s">
        <v>17</v>
      </c>
      <c r="B318" s="342"/>
      <c r="C318" s="68"/>
      <c r="D318" s="68"/>
      <c r="E318" s="47" t="s">
        <v>381</v>
      </c>
      <c r="F318" s="4" t="s">
        <v>12</v>
      </c>
      <c r="G318" s="23"/>
    </row>
    <row r="319" spans="1:7" ht="13.5" customHeight="1" x14ac:dyDescent="0.2">
      <c r="A319" s="343" t="s">
        <v>96</v>
      </c>
      <c r="B319" s="167" t="s">
        <v>304</v>
      </c>
      <c r="C319" s="76"/>
      <c r="D319" s="76"/>
      <c r="E319" s="245"/>
      <c r="F319" s="78">
        <f>IF(ISERROR(SUM(B321:E321)/SUM(B320:E320))," ",(SUM(B321:E321)/SUM(B320:E320)))</f>
        <v>0</v>
      </c>
      <c r="G319" s="119"/>
    </row>
    <row r="320" spans="1:7" ht="13.5" customHeight="1" x14ac:dyDescent="0.2">
      <c r="A320" s="344"/>
      <c r="B320" s="167" t="s">
        <v>305</v>
      </c>
      <c r="C320" s="76"/>
      <c r="D320" s="76"/>
      <c r="E320" s="75">
        <v>350</v>
      </c>
      <c r="F320" s="78">
        <f>SUM(B320:E320)</f>
        <v>350</v>
      </c>
      <c r="G320" s="119"/>
    </row>
    <row r="321" spans="1:7" ht="13.5" customHeight="1" x14ac:dyDescent="0.2">
      <c r="A321" s="345"/>
      <c r="B321" s="167" t="s">
        <v>46</v>
      </c>
      <c r="C321" s="76"/>
      <c r="D321" s="76"/>
      <c r="E321" s="75">
        <f>E319*E320</f>
        <v>0</v>
      </c>
      <c r="F321" s="237">
        <f>SUM(B321:E321)</f>
        <v>0</v>
      </c>
      <c r="G321" s="119"/>
    </row>
    <row r="322" spans="1:7" ht="13.5" customHeight="1" x14ac:dyDescent="0.2">
      <c r="A322" s="343" t="s">
        <v>12</v>
      </c>
      <c r="B322" s="167" t="s">
        <v>304</v>
      </c>
      <c r="C322" s="76"/>
      <c r="D322" s="76"/>
      <c r="E322" s="76"/>
      <c r="F322" s="78">
        <f>IF(ISERROR(F324/F323)," ",(F324/F323))</f>
        <v>0</v>
      </c>
      <c r="G322" s="119"/>
    </row>
    <row r="323" spans="1:7" ht="13.5" customHeight="1" x14ac:dyDescent="0.2">
      <c r="A323" s="344"/>
      <c r="B323" s="167" t="s">
        <v>305</v>
      </c>
      <c r="C323" s="76"/>
      <c r="D323" s="76"/>
      <c r="E323" s="76"/>
      <c r="F323" s="238">
        <f>SUM(F320)</f>
        <v>350</v>
      </c>
      <c r="G323" s="119"/>
    </row>
    <row r="324" spans="1:7" ht="13.5" customHeight="1" x14ac:dyDescent="0.2">
      <c r="A324" s="345"/>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8"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Normal="100" zoomScaleSheetLayoutView="100" workbookViewId="0">
      <selection activeCell="H71" sqref="H7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389</v>
      </c>
      <c r="B4" s="33" t="s">
        <v>390</v>
      </c>
      <c r="C4" s="5"/>
      <c r="D4" s="5"/>
      <c r="E4" s="1"/>
      <c r="F4" s="1"/>
      <c r="G4" s="1"/>
    </row>
    <row r="5" spans="1:7" ht="44.4" customHeight="1" x14ac:dyDescent="0.2">
      <c r="A5" s="305"/>
      <c r="B5" s="32" t="s">
        <v>391</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392</v>
      </c>
      <c r="B8" s="32" t="s">
        <v>393</v>
      </c>
      <c r="C8" s="5"/>
      <c r="D8" s="5"/>
      <c r="E8" s="1"/>
      <c r="F8" s="1"/>
      <c r="G8" s="1"/>
    </row>
    <row r="9" spans="1:7" ht="92.4" x14ac:dyDescent="0.2">
      <c r="A9" s="95" t="s">
        <v>394</v>
      </c>
      <c r="B9" s="96" t="s">
        <v>395</v>
      </c>
      <c r="C9" s="5"/>
      <c r="D9" s="5"/>
      <c r="E9" s="1"/>
      <c r="F9" s="1"/>
      <c r="G9" s="1"/>
    </row>
    <row r="10" spans="1:7" ht="39.6" x14ac:dyDescent="0.2">
      <c r="A10" s="95" t="s">
        <v>396</v>
      </c>
      <c r="B10" s="32" t="s">
        <v>397</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398</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8" t="s">
        <v>399</v>
      </c>
      <c r="B106" s="170"/>
      <c r="C106" s="170"/>
      <c r="D106" s="170"/>
      <c r="E106" s="170"/>
      <c r="F106" s="170"/>
      <c r="G106" s="170"/>
    </row>
    <row r="107" spans="1:7" ht="19.5" customHeight="1" x14ac:dyDescent="0.2">
      <c r="A107" s="248"/>
      <c r="B107" s="170"/>
      <c r="C107" s="170"/>
      <c r="D107" s="170"/>
      <c r="E107" s="170"/>
      <c r="F107" s="170"/>
      <c r="G107" s="170"/>
    </row>
    <row r="108" spans="1:7" x14ac:dyDescent="0.2">
      <c r="A108" s="173" t="s">
        <v>400</v>
      </c>
      <c r="B108" s="170"/>
      <c r="C108" s="170"/>
      <c r="D108" s="170"/>
      <c r="E108" s="170"/>
      <c r="F108" s="261" t="s">
        <v>159</v>
      </c>
      <c r="G108" s="261"/>
    </row>
    <row r="109" spans="1:7" x14ac:dyDescent="0.2">
      <c r="A109" s="159" t="s">
        <v>401</v>
      </c>
      <c r="B109" s="170"/>
      <c r="C109" s="170"/>
      <c r="D109" s="170"/>
      <c r="E109" s="170"/>
      <c r="F109" s="170"/>
      <c r="G109" s="170"/>
    </row>
    <row r="110" spans="1:7" x14ac:dyDescent="0.2">
      <c r="A110" s="159" t="s">
        <v>402</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9"/>
      <c r="D112" s="249"/>
      <c r="E112" s="250"/>
      <c r="F112" s="250"/>
      <c r="G112" s="250"/>
    </row>
    <row r="113" spans="1:7" x14ac:dyDescent="0.2">
      <c r="A113" s="257" t="s">
        <v>403</v>
      </c>
      <c r="B113" s="258"/>
      <c r="C113" s="259" t="s">
        <v>404</v>
      </c>
      <c r="D113" s="262"/>
      <c r="E113" s="262"/>
      <c r="F113" s="262"/>
      <c r="G113" s="260"/>
    </row>
    <row r="114" spans="1:7" x14ac:dyDescent="0.2">
      <c r="A114" s="301" t="s">
        <v>405</v>
      </c>
      <c r="B114" s="301"/>
      <c r="C114" s="302" t="s">
        <v>406</v>
      </c>
      <c r="D114" s="302"/>
      <c r="E114" s="302"/>
      <c r="F114" s="302"/>
      <c r="G114" s="302"/>
    </row>
    <row r="115" spans="1:7" x14ac:dyDescent="0.2">
      <c r="A115" s="251" t="s">
        <v>407</v>
      </c>
      <c r="B115" s="251"/>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9"/>
      <c r="D121" s="249"/>
      <c r="E121" s="250"/>
      <c r="F121" s="250"/>
      <c r="G121" s="250"/>
    </row>
    <row r="122" spans="1:7" x14ac:dyDescent="0.2">
      <c r="A122" s="257" t="s">
        <v>331</v>
      </c>
      <c r="B122" s="258"/>
      <c r="C122" s="252"/>
      <c r="D122" s="252"/>
      <c r="E122" s="252"/>
      <c r="F122" s="252"/>
      <c r="G122" s="252"/>
    </row>
    <row r="123" spans="1:7" x14ac:dyDescent="0.2">
      <c r="A123" s="257" t="s">
        <v>332</v>
      </c>
      <c r="B123" s="258"/>
      <c r="C123" s="252"/>
      <c r="D123" s="252"/>
      <c r="E123" s="252"/>
      <c r="F123" s="252"/>
      <c r="G123" s="252"/>
    </row>
    <row r="124" spans="1:7" x14ac:dyDescent="0.2">
      <c r="A124" s="298" t="s">
        <v>333</v>
      </c>
      <c r="B124" s="299"/>
      <c r="C124" s="252"/>
      <c r="D124" s="252"/>
      <c r="E124" s="252"/>
      <c r="F124" s="252"/>
      <c r="G124" s="252"/>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9"/>
      <c r="D129" s="249"/>
      <c r="E129" s="250"/>
      <c r="F129" s="250"/>
      <c r="G129" s="250"/>
    </row>
    <row r="130" spans="1:7" ht="41.1" customHeight="1" x14ac:dyDescent="0.2">
      <c r="A130" s="259" t="s">
        <v>336</v>
      </c>
      <c r="B130" s="260"/>
      <c r="C130" s="249"/>
      <c r="D130" s="249"/>
      <c r="E130" s="249"/>
      <c r="F130" s="249"/>
      <c r="G130" s="249"/>
    </row>
    <row r="131" spans="1:7" x14ac:dyDescent="0.2">
      <c r="A131" s="259" t="s">
        <v>337</v>
      </c>
      <c r="B131" s="260"/>
      <c r="C131" s="253"/>
      <c r="D131" s="253"/>
      <c r="E131" s="254"/>
      <c r="F131" s="254"/>
      <c r="G131" s="254"/>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408</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ED86C495-4585-4CFC-B4D5-16A535B7FE94}">
      <formula1>"第一種木材関連事業者,第二種木材関連事業者"</formula1>
    </dataValidation>
    <dataValidation type="list" allowBlank="1" showInputMessage="1" showErrorMessage="1" sqref="C60:G60 C70:G72 C100:G105 C82:G84" xr:uid="{2A7B7B03-DAC5-4FBA-A985-787B1E10554D}">
      <formula1>"○"</formula1>
    </dataValidation>
    <dataValidation type="list" allowBlank="1" showInputMessage="1" showErrorMessage="1" sqref="C24:G24" xr:uid="{C612D86A-0351-486B-8715-45E88613C894}">
      <formula1>"有,無"</formula1>
    </dataValidation>
    <dataValidation type="list" allowBlank="1" showInputMessage="1" showErrorMessage="1" sqref="C23:G23" xr:uid="{32D35737-36A4-48EA-A6C3-6E0D6A09C48A}">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6" zoomScaleNormal="100" zoomScaleSheetLayoutView="100" workbookViewId="0">
      <selection activeCell="E23" sqref="E23"/>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384</v>
      </c>
      <c r="C14" s="224" t="s">
        <v>145</v>
      </c>
      <c r="D14" s="1"/>
    </row>
    <row r="15" spans="1:4" ht="45" customHeight="1" x14ac:dyDescent="0.2">
      <c r="A15" s="4"/>
      <c r="B15" s="2" t="s">
        <v>385</v>
      </c>
      <c r="C15" s="224" t="s">
        <v>145</v>
      </c>
      <c r="D15" s="1"/>
    </row>
    <row r="16" spans="1:4" ht="78" customHeight="1" x14ac:dyDescent="0.2">
      <c r="A16" s="4"/>
      <c r="B16" s="2" t="s">
        <v>386</v>
      </c>
      <c r="C16" s="224" t="s">
        <v>145</v>
      </c>
      <c r="D16" s="1"/>
    </row>
    <row r="17" spans="1:4" ht="78" customHeight="1" x14ac:dyDescent="0.2">
      <c r="A17" s="4"/>
      <c r="B17" s="2" t="s">
        <v>387</v>
      </c>
      <c r="C17" s="224" t="s">
        <v>145</v>
      </c>
      <c r="D17" s="1"/>
    </row>
    <row r="18" spans="1:4" ht="45" customHeight="1" x14ac:dyDescent="0.2">
      <c r="A18" s="4"/>
      <c r="B18" s="2" t="s">
        <v>61</v>
      </c>
      <c r="C18" s="224" t="s">
        <v>149</v>
      </c>
      <c r="D18" s="2" t="s">
        <v>166</v>
      </c>
    </row>
    <row r="19" spans="1:4" ht="103.2" customHeight="1" x14ac:dyDescent="0.2">
      <c r="A19" s="4"/>
      <c r="B19" s="2" t="s">
        <v>388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47"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85C89043-6565-421E-83A8-40575FC860EB}">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E68B9F-3CCF-48EB-B1B3-27C35EF0B86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3A9668FF-6CEC-447A-9A2A-C3A151038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C010A-7115-4B6F-914A-72E2DDCE0C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