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2C9FE84D-5F67-4453-BB82-40CDB57F9735}"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6" i="4" l="1"/>
  <c r="F223" i="4"/>
  <c r="F220" i="4"/>
  <c r="F229" i="4" s="1"/>
  <c r="D22" i="4" s="1"/>
  <c r="C5" i="27"/>
  <c r="G49" i="4"/>
  <c r="B27" i="27"/>
  <c r="E321" i="4"/>
  <c r="E278" i="4" l="1"/>
  <c r="F278" i="4" s="1"/>
  <c r="C275" i="4"/>
  <c r="F273" i="4" s="1"/>
  <c r="F277" i="4"/>
  <c r="F275" i="4"/>
  <c r="F274" i="4"/>
  <c r="F280" i="4" s="1"/>
  <c r="C298" i="4"/>
  <c r="F298" i="4" s="1"/>
  <c r="E301" i="4"/>
  <c r="F297" i="4"/>
  <c r="D13" i="1"/>
  <c r="C37" i="25"/>
  <c r="C19" i="25"/>
  <c r="F296"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E26" i="4"/>
  <c r="F303" i="4"/>
  <c r="C25" i="15"/>
  <c r="F103" i="15"/>
  <c r="F249" i="15"/>
  <c r="F247" i="15" s="1"/>
  <c r="F166" i="4"/>
  <c r="F156" i="4"/>
  <c r="F127" i="15"/>
  <c r="F125" i="15" s="1"/>
  <c r="F268" i="15"/>
  <c r="D27" i="15" s="1"/>
  <c r="V26" i="14"/>
  <c r="W26" i="14" s="1"/>
  <c r="F241" i="4"/>
  <c r="F237" i="4"/>
  <c r="F262" i="4"/>
  <c r="F179" i="4"/>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26" i="4" s="1"/>
  <c r="F143" i="4"/>
  <c r="F138" i="4"/>
  <c r="F221" i="4"/>
  <c r="F240" i="4"/>
  <c r="F244" i="4"/>
  <c r="F182" i="4"/>
  <c r="F185" i="4" s="1"/>
  <c r="F190" i="4"/>
  <c r="F208" i="4"/>
  <c r="F219" i="4"/>
  <c r="F248" i="4"/>
  <c r="D24" i="4" s="1"/>
  <c r="D40" i="4" s="1"/>
  <c r="F267" i="4"/>
  <c r="D26" i="4" s="1"/>
  <c r="F288" i="4"/>
  <c r="F291" i="4" s="1"/>
  <c r="F289" i="4" s="1"/>
  <c r="E23" i="15"/>
  <c r="F276" i="15"/>
  <c r="F196" i="15"/>
  <c r="C37" i="15"/>
  <c r="F37" i="15" s="1"/>
  <c r="F228" i="15"/>
  <c r="D23" i="15"/>
  <c r="E29" i="4"/>
  <c r="F312" i="4"/>
  <c r="E25" i="4"/>
  <c r="E27" i="4"/>
  <c r="F302" i="4"/>
  <c r="F140" i="4"/>
  <c r="F169" i="4"/>
  <c r="F172" i="4" s="1"/>
  <c r="F192" i="4"/>
  <c r="F235" i="4"/>
  <c r="F243" i="4"/>
  <c r="F259" i="4"/>
  <c r="F263" i="4"/>
  <c r="F309" i="4"/>
  <c r="F164" i="4"/>
  <c r="F321" i="4"/>
  <c r="F324" i="4" s="1"/>
  <c r="F141" i="4"/>
  <c r="C227" i="4"/>
  <c r="C224" i="4"/>
  <c r="C124" i="4"/>
  <c r="C121" i="4"/>
  <c r="F38" i="4" l="1"/>
  <c r="E40" i="4"/>
  <c r="F159" i="4"/>
  <c r="F249" i="4"/>
  <c r="F247" i="4" s="1"/>
  <c r="E41" i="15"/>
  <c r="F25" i="15"/>
  <c r="F266" i="15"/>
  <c r="F29" i="15"/>
  <c r="C31" i="15"/>
  <c r="F31" i="15" s="1"/>
  <c r="F157" i="15"/>
  <c r="D41" i="15"/>
  <c r="F146" i="4"/>
  <c r="C29" i="4" s="1"/>
  <c r="F29" i="4" s="1"/>
  <c r="F24" i="4"/>
  <c r="F209" i="15"/>
  <c r="C39" i="15"/>
  <c r="F39" i="15" s="1"/>
  <c r="F268" i="4"/>
  <c r="F266" i="4" s="1"/>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<sst xmlns="http://schemas.openxmlformats.org/spreadsheetml/2006/main" count="1701" uniqueCount="413">
  <si>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</si>
  <si>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</si>
  <si>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</si>
  <si>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</si>
  <si>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</si>
  <si>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</si>
  <si>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</si>
  <si>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</si>
  <si>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</si>
  <si>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</si>
  <si>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</si>
  <si>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</si>
  <si>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</si>
  <si>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</si>
  <si>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</si>
  <si>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</si>
  <si>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</si>
  <si>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</si>
  <si>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</si>
  <si>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</si>
  <si>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</si>
  <si>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</si>
  <si>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</si>
  <si>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</si>
  <si>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</si>
  <si>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</si>
  <si>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</si>
  <si>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</si>
  <si>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</si>
  <si>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</si>
  <si>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</si>
  <si>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</si>
  <si>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</si>
  <si>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</si>
  <si>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</si>
  <si>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</si>
  <si>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</si>
  <si>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</si>
  <si>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</si>
  <si>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</si>
  <si>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</si>
  <si>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</si>
  <si>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</si>
  <si>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</si>
  <si>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</si>
  <si>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</si>
  <si>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</si>
  <si>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</si>
  <si>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</si>
  <si>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</si>
  <si>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</si>
  <si>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</si>
  <si>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</si>
  <si>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</si>
  <si>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</si>
  <si>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</si>
  <si>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</si>
  <si>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</si>
  <si>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</si>
  <si>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</si>
  <si>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</si>
  <si>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</si>
  <si>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</si>
  <si>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</si>
  <si>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</si>
  <si>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</si>
  <si>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</si>
  <si>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</si>
  <si>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</si>
  <si>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</si>
  <si>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</si>
  <si>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</si>
  <si>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</si>
  <si>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</si>
  <si>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</si>
  <si>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</si>
  <si>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</si>
  <si>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</si>
  <si>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</si>
  <si>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</si>
  <si>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</si>
  <si>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</si>
  <si>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</si>
  <si>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</si>
  <si>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</si>
  <si>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</si>
  <si>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</si>
  <si>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</si>
  <si>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</si>
  <si>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</si>
  <si>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</si>
  <si>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</si>
  <si>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</si>
  <si>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</si>
  <si>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</si>
  <si>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</si>
  <si>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</si>
  <si>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</si>
  <si>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</si>
  <si>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</si>
  <si>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</si>
  <si>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</si>
  <si>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</si>
  <si>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</si>
  <si>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</si>
  <si>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</si>
  <si>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</si>
  <si>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</si>
  <si>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</si>
  <si>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</si>
  <si>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</si>
  <si>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</si>
  <si>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</si>
  <si>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</si>
  <si>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</si>
  <si>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</si>
  <si>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</si>
  <si>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</si>
  <si>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</si>
  <si>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</si>
  <si>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</si>
  <si>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</si>
  <si>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</si>
  <si>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</si>
  <si>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</si>
  <si>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</si>
  <si>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</si>
  <si>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</si>
  <si>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</si>
  <si>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</si>
  <si>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</si>
  <si>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</si>
  <si>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</si>
  <si>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</si>
  <si>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</si>
  <si>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</si>
  <si>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</si>
  <si>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</si>
  <si>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</si>
  <si>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</si>
  <si>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</si>
  <si>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</si>
  <si>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</si>
  <si>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</si>
  <si>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</si>
  <si>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</si>
  <si>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</si>
  <si>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</si>
  <si>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</si>
  <si>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</si>
  <si>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</si>
  <si>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</si>
  <si>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</si>
  <si>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</si>
  <si>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</si>
  <si>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</si>
  <si>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</si>
  <si>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</si>
  <si>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</si>
  <si>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</si>
  <si>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</si>
  <si>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</si>
  <si>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</si>
  <si>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</si>
  <si>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</si>
  <si>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</si>
  <si>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</si>
  <si>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</si>
  <si>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</si>
  <si>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</si>
  <si>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</si>
  <si>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</si>
  <si>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</si>
  <si>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</si>
  <si>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</si>
  <si>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</si>
  <si>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</si>
  <si>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</si>
  <si>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</si>
  <si>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</si>
  <si>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</si>
  <si>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</si>
  <si>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</si>
  <si>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</si>
  <si>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</si>
  <si>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</si>
  <si>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</si>
  <si>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</si>
  <si>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</si>
  <si>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</si>
  <si>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</si>
  <si>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</si>
  <si>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</si>
  <si>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</si>
  <si>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</si>
  <si>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</si>
  <si>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</si>
  <si>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</si>
  <si>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</si>
  <si>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</si>
  <si>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</si>
  <si>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</si>
  <si>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</si>
  <si>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</si>
  <si>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</si>
  <si>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</si>
  <si>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</si>
  <si>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</si>
  <si>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</si>
  <si>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</si>
  <si>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</si>
  <si>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</si>
  <si>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</si>
  <si>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</si>
  <si>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</si>
  <si>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</si>
  <si>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</si>
  <si>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</si>
  <si>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</si>
  <si>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</si>
  <si>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</si>
  <si>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</si>
  <si>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</si>
  <si>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</si>
  <si>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</si>
  <si>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</si>
  <si>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</si>
  <si>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</si>
  <si>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</si>
  <si>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</si>
  <si>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</si>
  <si>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</si>
  <si>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</si>
  <si>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</si>
  <si>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</si>
  <si>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</si>
  <si>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</si>
  <si>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</si>
  <si>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</si>
  <si>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</si>
  <si>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</si>
  <si>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</si>
  <si>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</si>
  <si>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</si>
  <si>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</si>
  <si>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</si>
  <si>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</si>
  <si>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</si>
  <si>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</si>
  <si>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</si>
  <si>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</si>
  <si>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</si>
  <si>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</si>
  <si>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</si>
  <si>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</si>
  <si>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</si>
  <si>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</si>
  <si>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</si>
  <si>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</si>
  <si>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</si>
  <si>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</si>
  <si>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</si>
  <si>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</si>
  <si>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</si>
  <si>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</si>
  <si>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</si>
  <si>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</si>
  <si>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</si>
  <si>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</si>
  <si>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</si>
  <si>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</si>
  <si>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</si>
  <si>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</si>
  <si>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</si>
  <si>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</si>
  <si>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</si>
  <si>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</si>
  <si>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</si>
  <si>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</si>
  <si>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</si>
  <si>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</si>
  <si>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</si>
  <si>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</si>
  <si>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</si>
  <si>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</si>
  <si>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</si>
  <si>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</si>
  <si>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</si>
  <si>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</si>
  <si>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</si>
  <si>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</si>
  <si>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</si>
  <si>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</si>
  <si>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</si>
  <si>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</si>
  <si>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</si>
  <si>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</si>
  <si>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</si>
  <si>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</si>
  <si>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</si>
  <si>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</si>
  <si>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</si>
  <si>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</si>
  <si>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</si>
  <si>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</si>
  <si>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</si>
  <si>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</si>
  <si>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</si>
  <si>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</si>
  <si>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</si>
  <si>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</si>
  <si>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</si>
  <si>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</si>
  <si>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</si>
  <si>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</si>
  <si>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</si>
  <si>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</si>
  <si>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</si>
  <si>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</si>
  <si>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</si>
  <si>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</si>
  <si>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</si>
  <si>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</si>
  <si>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</si>
  <si>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</si>
  <si>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</si>
  <si>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</si>
  <si>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</si>
  <si>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</si>
  <si>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</si>
  <si>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</si>
  <si>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</si>
  <si>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</si>
  <si>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</si>
  <si>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</si>
  <si>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</si>
  <si>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</si>
  <si>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</si>
  <si>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</si>
  <si>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</si>
  <si>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</si>
  <si>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</si>
  <si>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</si>
  <si>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</si>
  <si>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</si>
  <si>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</si>
  <si>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</si>
  <si>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</si>
  <si>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</si>
  <si>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</si>
  <si>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</si>
  <si>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</si>
  <si>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</si>
  <si>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</si>
  <si>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</si>
  <si>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</si>
  <si>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</si>
  <si>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</si>
  <si>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</si>
  <si>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</si>
  <si>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</si>
  <si>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</si>
  <si>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</si>
  <si>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</si>
  <si>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</si>
  <si>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</si>
  <si>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</si>
  <si>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</si>
  <si>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</si>
  <si>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</si>
  <si>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</si>
  <si>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</si>
  <si>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</si>
  <si>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</si>
  <si>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</si>
  <si>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</si>
  <si>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</si>
  <si>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</si>
  <si>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</si>
  <si>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</si>
  <si>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</si>
  <si>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</si>
  <si>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</si>
  <si>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</si>
  <si>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</si>
  <si>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</si>
  <si>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</si>
  <si>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</si>
  <si>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</si>
  <si>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</si>
  <si>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</si>
  <si>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</si>
  <si>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</si>
  <si>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</si>
  <si>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</si>
  <si>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</si>
  <si>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</si>
  <si>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</si>
  <si>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</si>
  <si>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</si>
  <si>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</si>
  <si>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</si>
  <si>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</si>
  <si>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</si>
  <si>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</si>
  <si>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</si>
  <si>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</si>
  <si>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</si>
  <si>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</si>
  <si>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</si>
  <si>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</si>
  <si>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</si>
  <si>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米代西部署</t>
    <rPh sb="0" eb="2">
      <t>ヨネシロ</t>
    </rPh>
    <rPh sb="2" eb="4">
      <t>セイブ</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</si>
</sst>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48</v>
      </c>
      <c r="D5" s="284"/>
      <c r="F5" s="39"/>
    </row>
    <row r="6" spans="1:6" ht="14.4" x14ac:dyDescent="0.2">
      <c r="A6" s="38"/>
      <c r="B6" s="237" t="s">
        <v>24</v>
      </c>
      <c r="C6" s="285">
        <f>'2購入希望価格明細（製品）'!B18</f>
        <v>3000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6"/>
  <sheetViews>
    <sheetView tabSelected="1" view="pageBreakPreview" topLeftCell="A22" zoomScaleNormal="100" zoomScaleSheetLayoutView="100" workbookViewId="0">
      <selection activeCell="A233" sqref="A233"/>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253</v>
      </c>
      <c r="B16" s="247" t="s">
        <v>412</v>
      </c>
      <c r="C16" s="248" t="s">
        <v>44</v>
      </c>
    </row>
    <row r="17" spans="1:7" ht="29.25" customHeight="1" x14ac:dyDescent="0.2">
      <c r="A17" s="103" t="s">
        <v>191</v>
      </c>
      <c r="B17" s="87" t="s">
        <v>343</v>
      </c>
      <c r="C17" s="258">
        <v>48</v>
      </c>
      <c r="D17" s="9"/>
      <c r="E17" s="9"/>
      <c r="F17" s="9"/>
      <c r="G17" s="9"/>
    </row>
    <row r="18" spans="1:7" x14ac:dyDescent="0.2">
      <c r="A18" s="104" t="s">
        <v>183</v>
      </c>
      <c r="B18" s="166">
        <f>F40</f>
        <v>3000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3000</v>
      </c>
      <c r="E22" s="75">
        <f>F280</f>
        <v>0</v>
      </c>
      <c r="F22" s="75">
        <f>SUM(C22:E22)</f>
        <v>3000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0</v>
      </c>
      <c r="F24" s="75">
        <f t="shared" si="0"/>
        <v>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0</v>
      </c>
      <c r="F26" s="75">
        <f t="shared" si="0"/>
        <v>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0</v>
      </c>
      <c r="F38" s="75">
        <f t="shared" si="0"/>
        <v>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SUM(D22,D24,D26,D28,D30,D32,D34,D36,D38)</f>
        <v>3000</v>
      </c>
      <c r="E40" s="75">
        <f t="shared" ref="E40" si="2">SUM(E22,E24,E26,E28,E30,E32,E34,E36,E38)</f>
        <v>0</v>
      </c>
      <c r="F40" s="75">
        <f>SUM(C40:E40)</f>
        <v>3000</v>
      </c>
      <c r="G40" s="23"/>
    </row>
    <row r="41" spans="1:7" ht="13.5" customHeight="1" x14ac:dyDescent="0.2">
      <c r="A41" s="260"/>
      <c r="B41" s="1" t="s">
        <v>59</v>
      </c>
      <c r="C41" s="75">
        <f>SUM(C23,C25,C27,C29,C31,C33,C35,C37,C39)</f>
        <v>0</v>
      </c>
      <c r="D41" s="75">
        <f>SUM(D23,D25,D27,D29,D31,D33,D35,D37,D39)</f>
        <v>0</v>
      </c>
      <c r="E41" s="75">
        <f t="shared" ref="E41" si="3">SUM(E23,E25,E27,E29,E31,E33,E35,E37,E39)</f>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customHeight="1" x14ac:dyDescent="0.2">
      <c r="A213" s="170"/>
      <c r="B213" s="170"/>
    </row>
    <row r="214" spans="1:7" ht="13.5" customHeight="1" x14ac:dyDescent="0.2">
      <c r="A214" s="170" t="s">
        <v>333</v>
      </c>
      <c r="B214" s="170"/>
      <c r="G214" s="6"/>
    </row>
    <row r="215" spans="1:7" ht="13.5" customHeight="1" x14ac:dyDescent="0.2">
      <c r="A215" s="267" t="s">
        <v>17</v>
      </c>
      <c r="B215" s="268"/>
      <c r="C215" s="47" t="s">
        <v>53</v>
      </c>
      <c r="D215" s="68"/>
      <c r="E215" s="47" t="s">
        <v>105</v>
      </c>
      <c r="F215" s="4" t="s">
        <v>12</v>
      </c>
      <c r="G215" s="23"/>
    </row>
    <row r="216" spans="1:7" ht="13.5" customHeight="1" x14ac:dyDescent="0.2">
      <c r="A216" s="264" t="s">
        <v>240</v>
      </c>
      <c r="B216" s="167" t="s">
        <v>322</v>
      </c>
      <c r="C216" s="257"/>
      <c r="D216" s="76"/>
      <c r="E216" s="257"/>
      <c r="F216" s="78" t="str">
        <f>IF(ISERROR(SUM(C218:E218)/SUM(C217:E217))," ",(SUM(C218:E218)/SUM(C217:E217)))</f>
        <v xml:space="preserve"> </v>
      </c>
      <c r="G216" s="119"/>
    </row>
    <row r="217" spans="1:7" ht="13.5" customHeight="1" x14ac:dyDescent="0.2">
      <c r="A217" s="262"/>
      <c r="B217" s="167" t="s">
        <v>323</v>
      </c>
      <c r="C217" s="75"/>
      <c r="D217" s="76"/>
      <c r="E217" s="75"/>
      <c r="F217" s="78">
        <f>SUM(C217:E217)</f>
        <v>0</v>
      </c>
      <c r="G217" s="119"/>
    </row>
    <row r="218" spans="1:7" ht="13.5" customHeight="1" x14ac:dyDescent="0.2">
      <c r="A218" s="263"/>
      <c r="B218" s="167" t="s">
        <v>52</v>
      </c>
      <c r="C218" s="75">
        <f>C216*C217</f>
        <v>0</v>
      </c>
      <c r="D218" s="76"/>
      <c r="E218" s="75">
        <f>E216*E217</f>
        <v>0</v>
      </c>
      <c r="F218" s="78">
        <f>SUM(C218:E218)</f>
        <v>0</v>
      </c>
      <c r="G218" s="119"/>
    </row>
    <row r="219" spans="1:7" ht="13.5" customHeight="1" x14ac:dyDescent="0.2">
      <c r="A219" s="264" t="s">
        <v>225</v>
      </c>
      <c r="B219" s="167" t="s">
        <v>322</v>
      </c>
      <c r="C219" s="257"/>
      <c r="D219" s="76"/>
      <c r="E219" s="257"/>
      <c r="F219" s="78">
        <f>IF(ISERROR(SUM(C221:E221)/SUM(C220:E220))," ",(SUM(C221:E221)/SUM(C220:E220)))</f>
        <v>0</v>
      </c>
      <c r="G219" s="119"/>
    </row>
    <row r="220" spans="1:7" ht="13.5" customHeight="1" x14ac:dyDescent="0.2">
      <c r="A220" s="262"/>
      <c r="B220" s="167" t="s">
        <v>323</v>
      </c>
      <c r="C220" s="75">
        <v>1200</v>
      </c>
      <c r="D220" s="76"/>
      <c r="E220" s="75">
        <v>200</v>
      </c>
      <c r="F220" s="78">
        <f>SUM(C220:E220)</f>
        <v>1400</v>
      </c>
      <c r="G220" s="119"/>
    </row>
    <row r="221" spans="1:7" ht="13.5" customHeight="1" x14ac:dyDescent="0.2">
      <c r="A221" s="263"/>
      <c r="B221" s="167" t="s">
        <v>52</v>
      </c>
      <c r="C221" s="75">
        <f>C219*C220</f>
        <v>0</v>
      </c>
      <c r="D221" s="76"/>
      <c r="E221" s="75">
        <f>E219*E220</f>
        <v>0</v>
      </c>
      <c r="F221" s="78">
        <f>SUM(C221:E221)</f>
        <v>0</v>
      </c>
      <c r="G221" s="119"/>
    </row>
    <row r="222" spans="1:7" ht="13.5" customHeight="1" x14ac:dyDescent="0.2">
      <c r="A222" s="264" t="s">
        <v>226</v>
      </c>
      <c r="B222" s="167" t="s">
        <v>322</v>
      </c>
      <c r="C222" s="257"/>
      <c r="D222" s="76"/>
      <c r="E222" s="257"/>
      <c r="F222" s="78">
        <f>IF(ISERROR(SUM(C224:E224)/SUM(C223:E223))," ",(SUM(C224:E224)/SUM(C223:E223)))</f>
        <v>0</v>
      </c>
      <c r="G222" s="119"/>
    </row>
    <row r="223" spans="1:7" ht="13.5" customHeight="1" x14ac:dyDescent="0.2">
      <c r="A223" s="262"/>
      <c r="B223" s="167" t="s">
        <v>323</v>
      </c>
      <c r="C223" s="75">
        <v>1100</v>
      </c>
      <c r="D223" s="76"/>
      <c r="E223" s="75">
        <v>200</v>
      </c>
      <c r="F223" s="78">
        <f>SUM(C223:E223)</f>
        <v>1300</v>
      </c>
      <c r="G223" s="119"/>
    </row>
    <row r="224" spans="1:7" ht="13.5" customHeight="1" x14ac:dyDescent="0.2">
      <c r="A224" s="263"/>
      <c r="B224" s="167" t="s">
        <v>52</v>
      </c>
      <c r="C224" s="75">
        <f t="shared" ref="C224" si="40">C222*C223</f>
        <v>0</v>
      </c>
      <c r="D224" s="76"/>
      <c r="E224" s="75">
        <f t="shared" ref="E224" si="41">E222*E223</f>
        <v>0</v>
      </c>
      <c r="F224" s="78">
        <f>SUM(C224:E224)</f>
        <v>0</v>
      </c>
      <c r="G224" s="119"/>
    </row>
    <row r="225" spans="1:7" ht="13.5" customHeight="1" x14ac:dyDescent="0.2">
      <c r="A225" s="264" t="s">
        <v>227</v>
      </c>
      <c r="B225" s="167" t="s">
        <v>322</v>
      </c>
      <c r="C225" s="257"/>
      <c r="D225" s="76"/>
      <c r="E225" s="257"/>
      <c r="F225" s="78">
        <f>IF(ISERROR(SUM(C227:E227)/SUM(C226:E226))," ",(SUM(C227:E227)/SUM(C226:E226)))</f>
        <v>0</v>
      </c>
      <c r="G225" s="119"/>
    </row>
    <row r="226" spans="1:7" ht="13.5" customHeight="1" x14ac:dyDescent="0.2">
      <c r="A226" s="262"/>
      <c r="B226" s="167" t="s">
        <v>323</v>
      </c>
      <c r="C226" s="75">
        <v>200</v>
      </c>
      <c r="D226" s="76"/>
      <c r="E226" s="75">
        <v>100</v>
      </c>
      <c r="F226" s="78">
        <f>SUM(C226:E226)</f>
        <v>300</v>
      </c>
      <c r="G226" s="119"/>
    </row>
    <row r="227" spans="1:7" ht="13.5" customHeight="1" x14ac:dyDescent="0.2">
      <c r="A227" s="263"/>
      <c r="B227" s="169" t="s">
        <v>52</v>
      </c>
      <c r="C227" s="80">
        <f t="shared" ref="C227" si="42">C225*C226</f>
        <v>0</v>
      </c>
      <c r="D227" s="82"/>
      <c r="E227" s="80">
        <f t="shared" ref="E227" si="43">E225*E226</f>
        <v>0</v>
      </c>
      <c r="F227" s="75">
        <f>SUM(C227:E227)</f>
        <v>0</v>
      </c>
      <c r="G227" s="119"/>
    </row>
    <row r="228" spans="1:7" ht="13.5" customHeight="1" x14ac:dyDescent="0.2">
      <c r="A228" s="264" t="s">
        <v>12</v>
      </c>
      <c r="B228" s="167" t="s">
        <v>322</v>
      </c>
      <c r="C228" s="76"/>
      <c r="D228" s="76"/>
      <c r="E228" s="81"/>
      <c r="F228" s="75">
        <f>IF(ISERROR(F230/F229)," ",(F230/F229))</f>
        <v>0</v>
      </c>
      <c r="G228" s="119"/>
    </row>
    <row r="229" spans="1:7" ht="13.5" customHeight="1" x14ac:dyDescent="0.2">
      <c r="A229" s="262"/>
      <c r="B229" s="169" t="s">
        <v>323</v>
      </c>
      <c r="C229" s="76"/>
      <c r="D229" s="76"/>
      <c r="E229" s="76"/>
      <c r="F229" s="65">
        <f>SUM(F217,F220,F223,F226)</f>
        <v>3000</v>
      </c>
      <c r="G229" s="119"/>
    </row>
    <row r="230" spans="1:7" ht="13.5" customHeight="1" x14ac:dyDescent="0.2">
      <c r="A230" s="263"/>
      <c r="B230" s="169" t="s">
        <v>52</v>
      </c>
      <c r="C230" s="76"/>
      <c r="D230" s="76"/>
      <c r="E230" s="76"/>
      <c r="F230" s="75">
        <f>SUM(F218,F221,F224,F227)</f>
        <v>0</v>
      </c>
      <c r="G230" s="119"/>
    </row>
    <row r="231" spans="1:7" ht="13.5" customHeight="1" x14ac:dyDescent="0.2">
      <c r="A231" s="170" t="s">
        <v>324</v>
      </c>
      <c r="B231" s="170"/>
    </row>
    <row r="232" spans="1:7" ht="13.5"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67" t="s">
        <v>17</v>
      </c>
      <c r="B272" s="268"/>
      <c r="C272" s="242" t="s">
        <v>344</v>
      </c>
      <c r="D272" s="68"/>
      <c r="E272" s="47" t="s">
        <v>105</v>
      </c>
      <c r="F272" s="4" t="s">
        <v>12</v>
      </c>
      <c r="G272" s="23"/>
    </row>
    <row r="273" spans="1:7" ht="13.5" hidden="1" customHeight="1" x14ac:dyDescent="0.2">
      <c r="A273" s="264"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4"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4"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67" t="s">
        <v>17</v>
      </c>
      <c r="B285" s="268"/>
      <c r="C285" s="68"/>
      <c r="D285" s="68"/>
      <c r="E285" s="47" t="s">
        <v>105</v>
      </c>
      <c r="F285" s="4" t="s">
        <v>12</v>
      </c>
      <c r="G285" s="23"/>
    </row>
    <row r="286" spans="1:7" ht="13.5" hidden="1" customHeight="1" x14ac:dyDescent="0.2">
      <c r="A286" s="264"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4"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67" t="s">
        <v>17</v>
      </c>
      <c r="B295" s="268"/>
      <c r="C295" s="242" t="s">
        <v>344</v>
      </c>
      <c r="D295" s="68"/>
      <c r="E295" s="47" t="s">
        <v>105</v>
      </c>
      <c r="F295" s="4" t="s">
        <v>12</v>
      </c>
      <c r="G295" s="23"/>
    </row>
    <row r="296" spans="1:7" ht="13.5" hidden="1" customHeight="1" x14ac:dyDescent="0.2">
      <c r="A296" s="264"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4"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4"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7" t="s">
        <v>17</v>
      </c>
      <c r="B318" s="268"/>
      <c r="C318" s="68"/>
      <c r="D318" s="68"/>
      <c r="E318" s="47" t="s">
        <v>410</v>
      </c>
      <c r="F318" s="4" t="s">
        <v>12</v>
      </c>
      <c r="G318" s="23"/>
    </row>
    <row r="319" spans="1:7" ht="13.5" hidden="1" customHeight="1" x14ac:dyDescent="0.2">
      <c r="A319" s="264"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4"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row r="326" spans="1:7" hidden="1" x14ac:dyDescent="0.2"/>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x14ac:dyDescent="0.2">
      <c r="A10" s="23"/>
      <c r="B10" s="23"/>
      <c r="C10" s="24"/>
      <c r="D10" s="24"/>
    </row>
    <row r="11" spans="1:7"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5" t="s">
        <v>406</v>
      </c>
      <c r="B7" s="315"/>
      <c r="C7" s="315"/>
      <c r="D7" s="315"/>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2B4C6D-C0DD-47A0-92DF-1B0224698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F6AE11-C8EC-4707-AFCE-C690FD35F2D9}">
  <ds:schemaRefs>
    <ds:schemaRef ds:uri="http://schemas.microsoft.com/sharepoint/v3/contenttype/forms"/>
  </ds:schemaRefs>
</ds:datastoreItem>
</file>

<file path=customXml/itemProps3.xml><?xml version="1.0" encoding="utf-8"?>
<ds:datastoreItem xmlns:ds="http://schemas.openxmlformats.org/officeDocument/2006/customXml" ds:itemID="{A2F91CC8-4DDA-480A-BF6E-C21CF37A46D3}">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2026-05-28T08:53:12Z</cp:lastPrinted>
  <dcterms:created xsi:type="dcterms:W3CDTF">2017-12-01T06:36:37Z</dcterms:created>
  <dcterms:modified xsi:type="dcterms:W3CDTF">2026-06-15T04:43:02Z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