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A2818619-CC68-46BB-81EB-7462DA1D5284}"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F289" i="4"/>
  <c r="E27" i="4"/>
  <c r="F302" i="4"/>
  <c r="F140" i="4"/>
  <c r="F169" i="4"/>
  <c r="F172" i="4" s="1"/>
  <c r="F192" i="4"/>
  <c r="F235" i="4"/>
  <c r="F243" i="4"/>
  <c r="F259" i="4"/>
  <c r="F263" i="4"/>
  <c r="F309" i="4"/>
  <c r="F164" i="4"/>
  <c r="F321" i="4"/>
  <c r="F324" i="4" s="1"/>
  <c r="F141" i="4"/>
  <c r="C227" i="4"/>
  <c r="C224" i="4"/>
  <c r="C124" i="4"/>
  <c r="C121" i="4"/>
  <c r="F38" i="4" l="1"/>
  <c r="E40"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<sst xmlns="http://schemas.openxmlformats.org/spreadsheetml/2006/main" count="1701" uniqueCount="408">
  <si>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</si>
  <si>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</si>
  <si>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</si>
  <si>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</si>
  <si>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</si>
  <si>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</si>
  <si>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</si>
  <si>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</si>
  <si>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</si>
  <si>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</si>
  <si>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</si>
  <si>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</si>
  <si>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</si>
  <si>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</si>
  <si>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</si>
  <si>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</si>
  <si>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</si>
  <si>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山形森林管理署</t>
    <rPh sb="0" eb="2">
      <t>ヤマガタ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</si>
  <si>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</si>
  <si>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山元土場及び中間土場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</si>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</sst>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97</v>
      </c>
      <c r="D5" s="261"/>
      <c r="F5" s="39"/>
    </row>
    <row r="6" spans="1:6" ht="14.4" x14ac:dyDescent="0.2">
      <c r="A6" s="38"/>
      <c r="B6" s="237" t="s">
        <v>5</v>
      </c>
      <c r="C6" s="262">
        <f>'2購入希望価格明細（製品）'!B18</f>
        <v>2000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2" zoomScaleNormal="100" zoomScaleSheetLayoutView="100" workbookViewId="0">
      <selection activeCell="R23" sqref="R23"/>
    </sheetView>
  </sheetViews>
  <sheetFormatPr defaultRowHeight="13.2" x14ac:dyDescent="0.2"/>
  <cols>
    <col min="1" max="7" width="13.554687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97</v>
      </c>
      <c r="D17" s="9"/>
      <c r="E17" s="9"/>
      <c r="F17" s="9"/>
      <c r="G17" s="9"/>
    </row>
    <row r="18" spans="1:7" x14ac:dyDescent="0.2">
      <c r="A18" s="104" t="s">
        <v>20</v>
      </c>
      <c r="B18" s="166">
        <f>F40</f>
        <v>2000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1840</v>
      </c>
      <c r="E22" s="75">
        <f>F280</f>
        <v>0</v>
      </c>
      <c r="F22" s="75">
        <f>SUM(C22:E22)</f>
        <v>1840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160</v>
      </c>
      <c r="E26" s="75">
        <f>F303</f>
        <v>0</v>
      </c>
      <c r="F26" s="75">
        <f t="shared" si="0"/>
        <v>160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0</v>
      </c>
      <c r="D40" s="75">
        <f t="shared" ref="D40:E40" si="2">SUM(D22,D24,D26,D28,D30,D32,D34,D36,D38)</f>
        <v>2000</v>
      </c>
      <c r="E40" s="75">
        <f t="shared" si="2"/>
        <v>0</v>
      </c>
      <c r="F40" s="75">
        <f t="shared" si="0"/>
        <v>2000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8"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8"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8"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8"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8"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8"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8"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8"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8"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8"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8"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8"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8"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3"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1" t="s">
        <v>42</v>
      </c>
      <c r="B93" s="282"/>
      <c r="C93" s="47" t="s">
        <v>65</v>
      </c>
      <c r="D93" s="68"/>
      <c r="E93" s="47" t="s">
        <v>46</v>
      </c>
      <c r="F93" s="4" t="s">
        <v>27</v>
      </c>
      <c r="G93" s="23"/>
    </row>
    <row r="94" spans="1:7" ht="13.5" hidden="1" customHeight="1" x14ac:dyDescent="0.2">
      <c r="A94" s="283"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8"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8"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3"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1" t="s">
        <v>42</v>
      </c>
      <c r="B109" s="282"/>
      <c r="C109" s="47" t="s">
        <v>65</v>
      </c>
      <c r="D109" s="47" t="s">
        <v>45</v>
      </c>
      <c r="E109" s="47" t="s">
        <v>46</v>
      </c>
      <c r="F109" s="4" t="s">
        <v>27</v>
      </c>
      <c r="G109" s="23"/>
    </row>
    <row r="110" spans="1:7" ht="13.5" hidden="1" customHeight="1" x14ac:dyDescent="0.2">
      <c r="A110" s="283"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3"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8"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8"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8"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3"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1" t="s">
        <v>42</v>
      </c>
      <c r="B131" s="282"/>
      <c r="C131" s="47" t="s">
        <v>65</v>
      </c>
      <c r="D131" s="68"/>
      <c r="E131" s="47" t="s">
        <v>46</v>
      </c>
      <c r="F131" s="4" t="s">
        <v>27</v>
      </c>
      <c r="G131" s="23"/>
    </row>
    <row r="132" spans="1:7" ht="13.5" hidden="1" customHeight="1" x14ac:dyDescent="0.2">
      <c r="A132" s="283"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3"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3"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3"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3"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1" t="s">
        <v>42</v>
      </c>
      <c r="B150" s="282"/>
      <c r="C150" s="47" t="s">
        <v>71</v>
      </c>
      <c r="D150" s="68"/>
      <c r="E150" s="68"/>
      <c r="F150" s="4" t="s">
        <v>27</v>
      </c>
      <c r="G150" s="23"/>
    </row>
    <row r="151" spans="1:7" ht="13.5" hidden="1" customHeight="1" x14ac:dyDescent="0.2">
      <c r="A151" s="283"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3"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3"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1" t="s">
        <v>42</v>
      </c>
      <c r="B163" s="282"/>
      <c r="C163" s="47" t="s">
        <v>71</v>
      </c>
      <c r="D163" s="68"/>
      <c r="E163" s="68"/>
      <c r="F163" s="4" t="s">
        <v>27</v>
      </c>
      <c r="G163" s="23"/>
    </row>
    <row r="164" spans="1:7" ht="13.5" hidden="1" customHeight="1" x14ac:dyDescent="0.2">
      <c r="A164" s="283"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3"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3"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1" t="s">
        <v>42</v>
      </c>
      <c r="B176" s="282"/>
      <c r="C176" s="47" t="s">
        <v>71</v>
      </c>
      <c r="D176" s="68"/>
      <c r="E176" s="68"/>
      <c r="F176" s="4" t="s">
        <v>27</v>
      </c>
      <c r="G176" s="23"/>
    </row>
    <row r="177" spans="1:7" ht="13.5" hidden="1" customHeight="1" x14ac:dyDescent="0.2">
      <c r="A177" s="283"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3"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3"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1" t="s">
        <v>42</v>
      </c>
      <c r="B189" s="282"/>
      <c r="C189" s="47" t="s">
        <v>71</v>
      </c>
      <c r="D189" s="68"/>
      <c r="E189" s="68"/>
      <c r="F189" s="4" t="s">
        <v>27</v>
      </c>
      <c r="G189" s="23"/>
    </row>
    <row r="190" spans="1:7" ht="13.5" hidden="1" customHeight="1" x14ac:dyDescent="0.2">
      <c r="A190" s="283"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3"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3"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1" t="s">
        <v>42</v>
      </c>
      <c r="B202" s="282"/>
      <c r="C202" s="47" t="s">
        <v>71</v>
      </c>
      <c r="D202" s="68"/>
      <c r="E202" s="68"/>
      <c r="F202" s="4" t="s">
        <v>27</v>
      </c>
      <c r="G202" s="23"/>
    </row>
    <row r="203" spans="1:7" ht="13.5" hidden="1" customHeight="1" x14ac:dyDescent="0.2">
      <c r="A203" s="283"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3"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3"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1" t="s">
        <v>42</v>
      </c>
      <c r="B215" s="282"/>
      <c r="C215" s="47" t="s">
        <v>65</v>
      </c>
      <c r="D215" s="68"/>
      <c r="E215" s="47" t="s">
        <v>46</v>
      </c>
      <c r="F215" s="4" t="s">
        <v>27</v>
      </c>
      <c r="G215" s="23"/>
    </row>
    <row r="216" spans="1:7" ht="13.5" customHeight="1" x14ac:dyDescent="0.2">
      <c r="A216" s="283" t="s">
        <v>78</v>
      </c>
      <c r="B216" s="167" t="s">
        <v>48</v>
      </c>
      <c r="C216" s="257"/>
      <c r="D216" s="76"/>
      <c r="E216" s="257"/>
      <c r="F216" s="78">
        <f>IF(ISERROR(SUM(C218:E218)/SUM(C217:E217))," ",(SUM(C218:E218)/SUM(C217:E217)))</f>
        <v>0</v>
      </c>
      <c r="G216" s="119"/>
    </row>
    <row r="217" spans="1:7" ht="13.5" customHeight="1" x14ac:dyDescent="0.2">
      <c r="A217" s="284"/>
      <c r="B217" s="167" t="s">
        <v>49</v>
      </c>
      <c r="C217" s="75">
        <v>5</v>
      </c>
      <c r="D217" s="76"/>
      <c r="E217" s="75">
        <v>10</v>
      </c>
      <c r="F217" s="78">
        <f>SUM(C217:E217)</f>
        <v>15</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3" t="s">
        <v>79</v>
      </c>
      <c r="B219" s="167" t="s">
        <v>48</v>
      </c>
      <c r="C219" s="257"/>
      <c r="D219" s="76"/>
      <c r="E219" s="257"/>
      <c r="F219" s="78">
        <f>IF(ISERROR(SUM(C221:E221)/SUM(C220:E220))," ",(SUM(C221:E221)/SUM(C220:E220)))</f>
        <v>0</v>
      </c>
      <c r="G219" s="119"/>
    </row>
    <row r="220" spans="1:7" ht="13.5" customHeight="1" x14ac:dyDescent="0.2">
      <c r="A220" s="284"/>
      <c r="B220" s="167" t="s">
        <v>49</v>
      </c>
      <c r="C220" s="75">
        <v>100</v>
      </c>
      <c r="D220" s="76"/>
      <c r="E220" s="75">
        <v>500</v>
      </c>
      <c r="F220" s="78">
        <f>SUM(C220:E220)</f>
        <v>600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3" t="s">
        <v>80</v>
      </c>
      <c r="B222" s="167" t="s">
        <v>48</v>
      </c>
      <c r="C222" s="257"/>
      <c r="D222" s="76"/>
      <c r="E222" s="257"/>
      <c r="F222" s="78">
        <f>IF(ISERROR(SUM(C224:E224)/SUM(C223:E223))," ",(SUM(C224:E224)/SUM(C223:E223)))</f>
        <v>0</v>
      </c>
      <c r="G222" s="119"/>
    </row>
    <row r="223" spans="1:7" ht="13.5" customHeight="1" x14ac:dyDescent="0.2">
      <c r="A223" s="284"/>
      <c r="B223" s="167" t="s">
        <v>49</v>
      </c>
      <c r="C223" s="75">
        <v>100</v>
      </c>
      <c r="D223" s="76"/>
      <c r="E223" s="75">
        <v>730</v>
      </c>
      <c r="F223" s="78">
        <f>SUM(C223:E223)</f>
        <v>830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3" t="s">
        <v>81</v>
      </c>
      <c r="B225" s="167" t="s">
        <v>48</v>
      </c>
      <c r="C225" s="257"/>
      <c r="D225" s="76"/>
      <c r="E225" s="257"/>
      <c r="F225" s="78">
        <f>IF(ISERROR(SUM(C227:E227)/SUM(C226:E226))," ",(SUM(C227:E227)/SUM(C226:E226)))</f>
        <v>0</v>
      </c>
      <c r="G225" s="119"/>
    </row>
    <row r="226" spans="1:7" ht="13.5" customHeight="1" x14ac:dyDescent="0.2">
      <c r="A226" s="284"/>
      <c r="B226" s="167" t="s">
        <v>49</v>
      </c>
      <c r="C226" s="75">
        <v>295</v>
      </c>
      <c r="D226" s="76"/>
      <c r="E226" s="75">
        <v>100</v>
      </c>
      <c r="F226" s="78">
        <f>SUM(C226:E226)</f>
        <v>395</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3"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1840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1" t="s">
        <v>42</v>
      </c>
      <c r="B234" s="282"/>
      <c r="C234" s="47" t="s">
        <v>65</v>
      </c>
      <c r="D234" s="68"/>
      <c r="E234" s="47" t="s">
        <v>46</v>
      </c>
      <c r="F234" s="4" t="s">
        <v>27</v>
      </c>
      <c r="G234" s="23"/>
    </row>
    <row r="235" spans="1:7" ht="13.5" hidden="1" customHeight="1" x14ac:dyDescent="0.2">
      <c r="A235" s="283"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3"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3"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3"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3"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customHeight="1" x14ac:dyDescent="0.2">
      <c r="A251" s="170"/>
      <c r="B251" s="170"/>
    </row>
    <row r="252" spans="1:7" ht="13.5" customHeight="1" x14ac:dyDescent="0.2">
      <c r="A252" s="170" t="s">
        <v>83</v>
      </c>
      <c r="B252" s="170"/>
      <c r="G252" s="6"/>
    </row>
    <row r="253" spans="1:7" ht="13.5" customHeight="1" x14ac:dyDescent="0.2">
      <c r="A253" s="281" t="s">
        <v>42</v>
      </c>
      <c r="B253" s="282"/>
      <c r="C253" s="47" t="s">
        <v>65</v>
      </c>
      <c r="D253" s="68"/>
      <c r="E253" s="47" t="s">
        <v>46</v>
      </c>
      <c r="F253" s="4" t="s">
        <v>27</v>
      </c>
      <c r="G253" s="23"/>
    </row>
    <row r="254" spans="1:7" ht="13.5" customHeight="1" x14ac:dyDescent="0.2">
      <c r="A254" s="283" t="s">
        <v>78</v>
      </c>
      <c r="B254" s="167" t="s">
        <v>48</v>
      </c>
      <c r="C254" s="257"/>
      <c r="D254" s="76"/>
      <c r="E254" s="257"/>
      <c r="F254" s="78">
        <f>IF(ISERROR(SUM(C256:E256)/SUM(C255:E255))," ",(SUM(C256:E256)/SUM(C255:E255)))</f>
        <v>0</v>
      </c>
      <c r="G254" s="119"/>
    </row>
    <row r="255" spans="1:7" ht="13.5" customHeight="1" x14ac:dyDescent="0.2">
      <c r="A255" s="284"/>
      <c r="B255" s="167" t="s">
        <v>49</v>
      </c>
      <c r="C255" s="75"/>
      <c r="D255" s="76"/>
      <c r="E255" s="75">
        <v>5</v>
      </c>
      <c r="F255" s="78">
        <f>SUM(C255:E255)</f>
        <v>5</v>
      </c>
      <c r="G255" s="119"/>
    </row>
    <row r="256" spans="1:7" ht="13.5" customHeight="1" x14ac:dyDescent="0.2">
      <c r="A256" s="285"/>
      <c r="B256" s="167" t="s">
        <v>50</v>
      </c>
      <c r="C256" s="75">
        <f>C254*C255</f>
        <v>0</v>
      </c>
      <c r="D256" s="76"/>
      <c r="E256" s="75">
        <f>E254*E255</f>
        <v>0</v>
      </c>
      <c r="F256" s="78">
        <f>SUM(C256:E256)</f>
        <v>0</v>
      </c>
      <c r="G256" s="119"/>
    </row>
    <row r="257" spans="1:7" ht="13.5" customHeight="1" x14ac:dyDescent="0.2">
      <c r="A257" s="283" t="s">
        <v>79</v>
      </c>
      <c r="B257" s="167" t="s">
        <v>48</v>
      </c>
      <c r="C257" s="257"/>
      <c r="D257" s="76"/>
      <c r="E257" s="257"/>
      <c r="F257" s="78">
        <f>IF(ISERROR(SUM(C259:E259)/SUM(C258:E258))," ",(SUM(C259:E259)/SUM(C258:E258)))</f>
        <v>0</v>
      </c>
      <c r="G257" s="119"/>
    </row>
    <row r="258" spans="1:7" ht="13.5" customHeight="1" x14ac:dyDescent="0.2">
      <c r="A258" s="284"/>
      <c r="B258" s="167" t="s">
        <v>49</v>
      </c>
      <c r="C258" s="75">
        <v>15</v>
      </c>
      <c r="D258" s="76"/>
      <c r="E258" s="75">
        <v>40</v>
      </c>
      <c r="F258" s="78">
        <f>SUM(C258:E258)</f>
        <v>55</v>
      </c>
      <c r="G258" s="119"/>
    </row>
    <row r="259" spans="1:7" ht="13.5" customHeight="1" x14ac:dyDescent="0.2">
      <c r="A259" s="285"/>
      <c r="B259" s="167" t="s">
        <v>50</v>
      </c>
      <c r="C259" s="75">
        <f>C257*C258</f>
        <v>0</v>
      </c>
      <c r="D259" s="76"/>
      <c r="E259" s="75">
        <f>E257*E258</f>
        <v>0</v>
      </c>
      <c r="F259" s="78">
        <f>SUM(C259:E259)</f>
        <v>0</v>
      </c>
      <c r="G259" s="119"/>
    </row>
    <row r="260" spans="1:7" ht="13.5" customHeight="1" x14ac:dyDescent="0.2">
      <c r="A260" s="283" t="s">
        <v>80</v>
      </c>
      <c r="B260" s="167" t="s">
        <v>48</v>
      </c>
      <c r="C260" s="257"/>
      <c r="D260" s="76"/>
      <c r="E260" s="257"/>
      <c r="F260" s="78">
        <f>IF(ISERROR(SUM(C262:E262)/SUM(C261:E261))," ",(SUM(C262:E262)/SUM(C261:E261)))</f>
        <v>0</v>
      </c>
      <c r="G260" s="119"/>
    </row>
    <row r="261" spans="1:7" ht="13.5" customHeight="1" x14ac:dyDescent="0.2">
      <c r="A261" s="284"/>
      <c r="B261" s="167" t="s">
        <v>49</v>
      </c>
      <c r="C261" s="75">
        <v>40</v>
      </c>
      <c r="D261" s="76"/>
      <c r="E261" s="75">
        <v>50</v>
      </c>
      <c r="F261" s="78">
        <f>SUM(C261:E261)</f>
        <v>90</v>
      </c>
      <c r="G261" s="119"/>
    </row>
    <row r="262" spans="1:7" ht="13.5" customHeight="1" x14ac:dyDescent="0.2">
      <c r="A262" s="285"/>
      <c r="B262" s="167" t="s">
        <v>50</v>
      </c>
      <c r="C262" s="75">
        <f t="shared" ref="C262" si="48">C260*C261</f>
        <v>0</v>
      </c>
      <c r="D262" s="76"/>
      <c r="E262" s="75">
        <f t="shared" ref="E262" si="49">E260*E261</f>
        <v>0</v>
      </c>
      <c r="F262" s="78">
        <f>SUM(C262:E262)</f>
        <v>0</v>
      </c>
      <c r="G262" s="119"/>
    </row>
    <row r="263" spans="1:7" ht="13.5" customHeight="1" x14ac:dyDescent="0.2">
      <c r="A263" s="283" t="s">
        <v>81</v>
      </c>
      <c r="B263" s="167" t="s">
        <v>48</v>
      </c>
      <c r="C263" s="257"/>
      <c r="D263" s="76"/>
      <c r="E263" s="257"/>
      <c r="F263" s="78">
        <f>IF(ISERROR(SUM(C265:E265)/SUM(C264:E264))," ",(SUM(C265:E265)/SUM(C264:E264)))</f>
        <v>0</v>
      </c>
      <c r="G263" s="119"/>
    </row>
    <row r="264" spans="1:7" ht="13.5" customHeight="1" x14ac:dyDescent="0.2">
      <c r="A264" s="284"/>
      <c r="B264" s="167" t="s">
        <v>49</v>
      </c>
      <c r="C264" s="75">
        <v>5</v>
      </c>
      <c r="D264" s="76"/>
      <c r="E264" s="75">
        <v>5</v>
      </c>
      <c r="F264" s="78">
        <f>SUM(C264:E264)</f>
        <v>10</v>
      </c>
      <c r="G264" s="119"/>
    </row>
    <row r="265" spans="1:7" ht="13.5" customHeight="1" x14ac:dyDescent="0.2">
      <c r="A265" s="285"/>
      <c r="B265" s="167" t="s">
        <v>50</v>
      </c>
      <c r="C265" s="75">
        <f t="shared" ref="C265" si="50">C263*C264</f>
        <v>0</v>
      </c>
      <c r="D265" s="76"/>
      <c r="E265" s="75">
        <f t="shared" ref="E265" si="51">E263*E264</f>
        <v>0</v>
      </c>
      <c r="F265" s="78">
        <f>SUM(C265:E265)</f>
        <v>0</v>
      </c>
      <c r="G265" s="119"/>
    </row>
    <row r="266" spans="1:7" ht="13.5" customHeight="1" x14ac:dyDescent="0.2">
      <c r="A266" s="283" t="s">
        <v>27</v>
      </c>
      <c r="B266" s="167" t="s">
        <v>48</v>
      </c>
      <c r="C266" s="82"/>
      <c r="D266" s="82"/>
      <c r="E266" s="251"/>
      <c r="F266" s="75">
        <f>IF(ISERROR(F268/F267)," ",(F268/F267))</f>
        <v>0</v>
      </c>
      <c r="G266" s="119"/>
    </row>
    <row r="267" spans="1:7" ht="13.5" customHeight="1" x14ac:dyDescent="0.2">
      <c r="A267" s="284"/>
      <c r="B267" s="169" t="s">
        <v>49</v>
      </c>
      <c r="C267" s="76"/>
      <c r="D267" s="76"/>
      <c r="E267" s="76"/>
      <c r="F267" s="65">
        <f>SUM(F255,F258,F261,F264)</f>
        <v>160</v>
      </c>
      <c r="G267" s="119"/>
    </row>
    <row r="268" spans="1:7" ht="13.5" customHeight="1" x14ac:dyDescent="0.2">
      <c r="A268" s="285"/>
      <c r="B268" s="169" t="s">
        <v>50</v>
      </c>
      <c r="C268" s="76"/>
      <c r="D268" s="76"/>
      <c r="E268" s="76"/>
      <c r="F268" s="75">
        <f>SUM(F256,F259,F262,F265)</f>
        <v>0</v>
      </c>
      <c r="G268" s="119"/>
    </row>
    <row r="269" spans="1:7" ht="13.5"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1" t="s">
        <v>42</v>
      </c>
      <c r="B272" s="282"/>
      <c r="C272" s="242" t="s">
        <v>85</v>
      </c>
      <c r="D272" s="68"/>
      <c r="E272" s="47" t="s">
        <v>46</v>
      </c>
      <c r="F272" s="4" t="s">
        <v>27</v>
      </c>
      <c r="G272" s="23"/>
    </row>
    <row r="273" spans="1:7" ht="13.5" hidden="1" customHeight="1" x14ac:dyDescent="0.2">
      <c r="A273" s="283"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3"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3"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1" t="s">
        <v>42</v>
      </c>
      <c r="B285" s="282"/>
      <c r="C285" s="68"/>
      <c r="D285" s="68"/>
      <c r="E285" s="47" t="s">
        <v>46</v>
      </c>
      <c r="F285" s="4" t="s">
        <v>27</v>
      </c>
      <c r="G285" s="23"/>
    </row>
    <row r="286" spans="1:7" ht="13.5" hidden="1" customHeight="1" x14ac:dyDescent="0.2">
      <c r="A286" s="283"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3"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1" t="s">
        <v>42</v>
      </c>
      <c r="B295" s="282"/>
      <c r="C295" s="242" t="s">
        <v>85</v>
      </c>
      <c r="D295" s="68"/>
      <c r="E295" s="47" t="s">
        <v>46</v>
      </c>
      <c r="F295" s="4" t="s">
        <v>27</v>
      </c>
      <c r="G295" s="23"/>
    </row>
    <row r="296" spans="1:7" ht="13.5" hidden="1" customHeight="1" x14ac:dyDescent="0.2">
      <c r="A296" s="283"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3"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3"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1" t="s">
        <v>42</v>
      </c>
      <c r="B308" s="282"/>
      <c r="C308" s="68"/>
      <c r="D308" s="68"/>
      <c r="E308" s="47" t="s">
        <v>46</v>
      </c>
      <c r="F308" s="4" t="s">
        <v>27</v>
      </c>
      <c r="G308" s="23"/>
    </row>
    <row r="309" spans="1:7" ht="13.5" hidden="1" customHeight="1" x14ac:dyDescent="0.2">
      <c r="A309" s="283"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3"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1" t="s">
        <v>42</v>
      </c>
      <c r="B318" s="282"/>
      <c r="C318" s="68"/>
      <c r="D318" s="68"/>
      <c r="E318" s="47" t="s">
        <v>93</v>
      </c>
      <c r="F318" s="4" t="s">
        <v>27</v>
      </c>
      <c r="G318" s="23"/>
    </row>
    <row r="319" spans="1:7" ht="13.5" hidden="1" customHeight="1" x14ac:dyDescent="0.2">
      <c r="A319" s="283"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3"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3"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391</v>
      </c>
      <c r="F10" s="333"/>
      <c r="H10" s="234" t="s">
        <v>138</v>
      </c>
      <c r="I10" s="199"/>
      <c r="J10" s="18"/>
      <c r="K10" s="234" t="s">
        <v>138</v>
      </c>
      <c r="L10" s="201"/>
      <c r="M10" s="9"/>
      <c r="N10" s="44"/>
      <c r="O10" s="228"/>
    </row>
    <row r="11" spans="2:15" ht="22.2" thickBot="1" x14ac:dyDescent="0.25">
      <c r="B11" s="324" t="s">
        <v>139</v>
      </c>
      <c r="C11" s="325"/>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6" t="s">
        <v>392</v>
      </c>
      <c r="C13" s="327"/>
      <c r="H13" s="17"/>
      <c r="K13" s="17"/>
      <c r="N13" s="17"/>
    </row>
    <row r="14" spans="2:15" ht="13.8" thickBot="1" x14ac:dyDescent="0.25">
      <c r="B14" s="328"/>
      <c r="C14" s="329"/>
      <c r="H14" s="17"/>
      <c r="I14" s="225"/>
      <c r="K14" s="17"/>
      <c r="N14" s="17"/>
    </row>
    <row r="15" spans="2:15" ht="13.5" customHeight="1" x14ac:dyDescent="0.2">
      <c r="B15" s="330" t="s">
        <v>143</v>
      </c>
      <c r="C15" s="331"/>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23"/>
      <c r="F19" s="32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148</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391</v>
      </c>
      <c r="F28" s="333"/>
      <c r="H28" s="234" t="s">
        <v>138</v>
      </c>
      <c r="I28" s="199"/>
      <c r="K28" s="234" t="s">
        <v>138</v>
      </c>
      <c r="L28" s="201"/>
      <c r="M28" s="9"/>
      <c r="N28" s="44"/>
      <c r="O28" s="228"/>
    </row>
    <row r="29" spans="2:15" ht="22.2" thickBot="1" x14ac:dyDescent="0.25">
      <c r="B29" s="324" t="s">
        <v>139</v>
      </c>
      <c r="C29" s="325"/>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6" t="s">
        <v>392</v>
      </c>
      <c r="C31" s="327"/>
      <c r="H31" s="219"/>
      <c r="I31" s="30"/>
      <c r="K31" s="17"/>
      <c r="N31" s="17"/>
    </row>
    <row r="32" spans="2:15" ht="13.8" thickBot="1" x14ac:dyDescent="0.25">
      <c r="B32" s="328"/>
      <c r="C32" s="329"/>
      <c r="H32" s="17"/>
      <c r="I32" s="225"/>
      <c r="K32" s="17"/>
      <c r="N32" s="17"/>
    </row>
    <row r="33" spans="2:15" x14ac:dyDescent="0.2">
      <c r="B33" s="330" t="s">
        <v>143</v>
      </c>
      <c r="C33" s="331"/>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23"/>
      <c r="F37" s="32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17" t="s">
        <v>151</v>
      </c>
      <c r="C59" s="318"/>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38" t="s">
        <v>157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158</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159</v>
      </c>
      <c r="B14" s="353" t="s">
        <v>160</v>
      </c>
      <c r="C14" s="354"/>
      <c r="D14" s="91"/>
      <c r="E14" s="91"/>
      <c r="F14" s="91"/>
      <c r="G14" s="2"/>
      <c r="H14" s="2"/>
    </row>
    <row r="15" spans="1:11" ht="48" customHeight="1" x14ac:dyDescent="0.2">
      <c r="A15" s="351"/>
      <c r="B15" s="355" t="s">
        <v>161</v>
      </c>
      <c r="C15" s="356"/>
      <c r="D15" s="91"/>
      <c r="E15" s="91"/>
      <c r="F15" s="91"/>
      <c r="G15" s="91"/>
      <c r="H15" s="91"/>
    </row>
    <row r="16" spans="1:11" ht="48" customHeight="1" x14ac:dyDescent="0.2">
      <c r="A16" s="351"/>
      <c r="B16" s="353" t="s">
        <v>162</v>
      </c>
      <c r="C16" s="354"/>
      <c r="D16" s="2"/>
      <c r="E16" s="2"/>
      <c r="F16" s="2"/>
      <c r="G16" s="2"/>
      <c r="H16" s="2"/>
    </row>
    <row r="17" spans="1:8" ht="48" customHeight="1" x14ac:dyDescent="0.2">
      <c r="A17" s="351"/>
      <c r="B17" s="353" t="s">
        <v>163</v>
      </c>
      <c r="C17" s="354"/>
      <c r="D17" s="19"/>
      <c r="E17" s="19"/>
      <c r="F17" s="19"/>
      <c r="G17" s="19"/>
      <c r="H17" s="19"/>
    </row>
    <row r="18" spans="1:8" ht="48" customHeight="1" x14ac:dyDescent="0.2">
      <c r="A18" s="352"/>
      <c r="B18" s="353" t="s">
        <v>164</v>
      </c>
      <c r="C18" s="354"/>
      <c r="D18" s="19"/>
      <c r="E18" s="19"/>
      <c r="F18" s="19"/>
      <c r="G18" s="19"/>
      <c r="H18" s="19"/>
    </row>
    <row r="19" spans="1:8" ht="48" customHeight="1" x14ac:dyDescent="0.2">
      <c r="A19" s="350" t="s">
        <v>165</v>
      </c>
      <c r="B19" s="357" t="s">
        <v>166</v>
      </c>
      <c r="C19" s="358"/>
      <c r="D19" s="20"/>
      <c r="E19" s="20"/>
      <c r="F19" s="20"/>
      <c r="G19" s="20"/>
      <c r="H19" s="20"/>
    </row>
    <row r="20" spans="1:8" ht="48" customHeight="1" x14ac:dyDescent="0.2">
      <c r="A20" s="351"/>
      <c r="B20" s="353" t="s">
        <v>167</v>
      </c>
      <c r="C20" s="354"/>
      <c r="D20" s="2"/>
      <c r="E20" s="2"/>
      <c r="F20" s="19"/>
      <c r="G20" s="19"/>
      <c r="H20" s="2"/>
    </row>
    <row r="21" spans="1:8" ht="48" customHeight="1" x14ac:dyDescent="0.2">
      <c r="A21" s="352"/>
      <c r="B21" s="353" t="s">
        <v>168</v>
      </c>
      <c r="C21" s="354"/>
      <c r="D21" s="2"/>
      <c r="E21" s="2"/>
      <c r="F21" s="2"/>
      <c r="G21" s="2"/>
      <c r="H21" s="2"/>
    </row>
    <row r="22" spans="1:8" ht="48" customHeight="1" x14ac:dyDescent="0.2">
      <c r="A22" s="350" t="s">
        <v>169</v>
      </c>
      <c r="B22" s="357" t="s">
        <v>170</v>
      </c>
      <c r="C22" s="358"/>
      <c r="D22" s="19"/>
      <c r="E22" s="19"/>
      <c r="F22" s="19"/>
      <c r="G22" s="19"/>
      <c r="H22" s="19"/>
    </row>
    <row r="23" spans="1:8" ht="48" customHeight="1" x14ac:dyDescent="0.2">
      <c r="A23" s="351"/>
      <c r="B23" s="357" t="s">
        <v>171</v>
      </c>
      <c r="C23" s="358"/>
      <c r="D23" s="2"/>
      <c r="E23" s="2"/>
      <c r="F23" s="2"/>
      <c r="G23" s="2"/>
      <c r="H23" s="2"/>
    </row>
    <row r="24" spans="1:8" ht="48" customHeight="1" x14ac:dyDescent="0.2">
      <c r="A24" s="359" t="s">
        <v>172</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62" t="s">
        <v>174</v>
      </c>
      <c r="B3" s="374"/>
      <c r="C3" s="374"/>
      <c r="D3" s="374"/>
      <c r="E3" s="374"/>
      <c r="F3" s="374"/>
      <c r="G3" s="375"/>
    </row>
    <row r="4" spans="1:11" x14ac:dyDescent="0.2">
      <c r="A4" s="376"/>
      <c r="B4" s="377"/>
      <c r="C4" s="377"/>
      <c r="D4" s="377"/>
      <c r="E4" s="377"/>
      <c r="F4" s="377"/>
      <c r="G4" s="378"/>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82" t="s">
        <v>11</v>
      </c>
      <c r="B13" s="383"/>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172</v>
      </c>
      <c r="B19" s="384"/>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82" t="s">
        <v>188</v>
      </c>
      <c r="B27" s="383"/>
      <c r="C27" s="87"/>
      <c r="D27" s="87"/>
      <c r="E27" s="87"/>
      <c r="F27" s="87"/>
      <c r="G27" s="87"/>
    </row>
    <row r="28" spans="1:11" ht="27" customHeight="1" x14ac:dyDescent="0.2">
      <c r="A28" s="380" t="s">
        <v>189</v>
      </c>
      <c r="B28" s="381"/>
      <c r="C28" s="21"/>
      <c r="D28" s="21"/>
      <c r="E28" s="1"/>
      <c r="F28" s="1"/>
      <c r="G28" s="1"/>
    </row>
    <row r="29" spans="1:11" x14ac:dyDescent="0.2">
      <c r="A29" s="385" t="s">
        <v>172</v>
      </c>
      <c r="B29" s="386"/>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0" t="s">
        <v>188</v>
      </c>
      <c r="B33" s="371"/>
      <c r="C33" s="87"/>
      <c r="D33" s="87"/>
      <c r="E33" s="87"/>
      <c r="F33" s="87"/>
      <c r="G33" s="87"/>
    </row>
    <row r="34" spans="1:7" ht="27" customHeight="1" x14ac:dyDescent="0.2">
      <c r="A34" s="380" t="s">
        <v>192</v>
      </c>
      <c r="B34" s="381"/>
      <c r="C34" s="21"/>
      <c r="D34" s="21"/>
      <c r="E34" s="1"/>
      <c r="F34" s="1"/>
      <c r="G34" s="1"/>
    </row>
    <row r="35" spans="1:7" x14ac:dyDescent="0.2">
      <c r="A35" s="385" t="s">
        <v>172</v>
      </c>
      <c r="B35" s="386"/>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188</v>
      </c>
      <c r="B42" s="371"/>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89" t="s">
        <v>201</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202</v>
      </c>
    </row>
    <row r="54" spans="1:7" ht="13.5" customHeight="1" x14ac:dyDescent="0.2">
      <c r="A54" s="370" t="s">
        <v>11</v>
      </c>
      <c r="B54" s="371"/>
      <c r="C54" s="87"/>
      <c r="D54" s="87"/>
      <c r="E54" s="87"/>
      <c r="F54" s="87"/>
      <c r="G54" s="87"/>
    </row>
    <row r="55" spans="1:7" ht="27" customHeight="1" x14ac:dyDescent="0.2">
      <c r="A55" s="380" t="s">
        <v>203</v>
      </c>
      <c r="B55" s="381"/>
      <c r="C55" s="3"/>
      <c r="D55" s="1"/>
      <c r="E55" s="3"/>
      <c r="F55" s="3"/>
      <c r="G55" s="1"/>
    </row>
    <row r="56" spans="1:7" x14ac:dyDescent="0.2">
      <c r="A56" s="398" t="s">
        <v>204</v>
      </c>
      <c r="B56" s="96" t="s">
        <v>205</v>
      </c>
      <c r="C56" s="1"/>
      <c r="D56" s="1"/>
      <c r="E56" s="3"/>
      <c r="F56" s="3"/>
      <c r="G56" s="1"/>
    </row>
    <row r="57" spans="1:7" x14ac:dyDescent="0.2">
      <c r="A57" s="399"/>
      <c r="B57" s="96" t="s">
        <v>206</v>
      </c>
      <c r="C57" s="1"/>
      <c r="D57" s="1"/>
      <c r="E57" s="3"/>
      <c r="F57" s="3"/>
      <c r="G57" s="1"/>
    </row>
    <row r="58" spans="1:7" x14ac:dyDescent="0.2">
      <c r="A58" s="399"/>
      <c r="B58" s="4" t="s">
        <v>27</v>
      </c>
      <c r="C58" s="1">
        <f>SUM(C56:C57)</f>
        <v>0</v>
      </c>
      <c r="D58" s="1"/>
      <c r="E58" s="3"/>
      <c r="F58" s="3"/>
      <c r="G58" s="1"/>
    </row>
    <row r="59" spans="1:7" ht="26.4" x14ac:dyDescent="0.2">
      <c r="A59" s="400"/>
      <c r="B59" s="95" t="s">
        <v>207</v>
      </c>
      <c r="C59" s="7" t="str">
        <f>IFERROR(C58/C55,"")</f>
        <v/>
      </c>
      <c r="D59" s="7" t="str">
        <f t="shared" ref="D59:G59" si="1">IFERROR(D58/D55,"")</f>
        <v/>
      </c>
      <c r="E59" s="7" t="str">
        <f t="shared" si="1"/>
        <v/>
      </c>
      <c r="F59" s="7" t="str">
        <f t="shared" si="1"/>
        <v/>
      </c>
      <c r="G59" s="7" t="str">
        <f t="shared" si="1"/>
        <v/>
      </c>
    </row>
    <row r="60" spans="1:7" x14ac:dyDescent="0.2">
      <c r="A60" s="353" t="s">
        <v>208</v>
      </c>
      <c r="B60" s="354"/>
      <c r="C60" s="4"/>
      <c r="D60" s="4"/>
      <c r="E60" s="4"/>
      <c r="F60" s="4"/>
      <c r="G60" s="4"/>
    </row>
    <row r="61" spans="1:7" x14ac:dyDescent="0.2">
      <c r="A61" s="379" t="s">
        <v>172</v>
      </c>
      <c r="B61" s="379"/>
      <c r="C61" s="3"/>
      <c r="D61" s="1"/>
      <c r="E61" s="3"/>
      <c r="F61" s="3"/>
      <c r="G61" s="1"/>
    </row>
    <row r="63" spans="1:7" x14ac:dyDescent="0.2">
      <c r="A63" s="99" t="s">
        <v>209</v>
      </c>
      <c r="B63" s="10"/>
    </row>
    <row r="64" spans="1:7" x14ac:dyDescent="0.2">
      <c r="A64" s="10"/>
      <c r="B64" s="10"/>
    </row>
    <row r="65" spans="1:14" x14ac:dyDescent="0.2">
      <c r="A65" s="269" t="s">
        <v>210</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215</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74"/>
      <c r="C82" s="374"/>
      <c r="D82" s="374"/>
      <c r="E82" s="374"/>
      <c r="F82" s="374"/>
      <c r="G82" s="375"/>
    </row>
    <row r="83" spans="1:8" x14ac:dyDescent="0.2">
      <c r="A83" s="376"/>
      <c r="B83" s="377"/>
      <c r="C83" s="377"/>
      <c r="D83" s="377"/>
      <c r="E83" s="377"/>
      <c r="F83" s="377"/>
      <c r="G83" s="378"/>
    </row>
    <row r="84" spans="1:8" x14ac:dyDescent="0.2">
      <c r="C84" s="23"/>
      <c r="G84" s="6" t="s">
        <v>218</v>
      </c>
    </row>
    <row r="85" spans="1:8" x14ac:dyDescent="0.2">
      <c r="A85" s="370" t="s">
        <v>11</v>
      </c>
      <c r="B85" s="371"/>
      <c r="C85" s="87"/>
      <c r="D85" s="87"/>
      <c r="E85" s="87"/>
      <c r="F85" s="87"/>
      <c r="G85" s="87"/>
    </row>
    <row r="86" spans="1:8" x14ac:dyDescent="0.2">
      <c r="A86" s="350" t="s">
        <v>219</v>
      </c>
      <c r="B86" s="63" t="s">
        <v>220</v>
      </c>
      <c r="C86" s="34"/>
      <c r="D86" s="1"/>
      <c r="E86" s="1"/>
      <c r="F86" s="1"/>
      <c r="G86" s="1"/>
    </row>
    <row r="87" spans="1:8" x14ac:dyDescent="0.2">
      <c r="A87" s="351"/>
      <c r="B87" s="63" t="s">
        <v>220</v>
      </c>
      <c r="C87" s="34"/>
      <c r="D87" s="1"/>
      <c r="E87" s="1"/>
      <c r="F87" s="1"/>
      <c r="G87" s="1"/>
    </row>
    <row r="88" spans="1:8" x14ac:dyDescent="0.2">
      <c r="A88" s="352"/>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79" t="s">
        <v>223</v>
      </c>
      <c r="G92" s="379"/>
    </row>
    <row r="93" spans="1:8" x14ac:dyDescent="0.2">
      <c r="A93" s="10"/>
      <c r="F93" s="23"/>
      <c r="G93" s="23"/>
    </row>
    <row r="94" spans="1:8" x14ac:dyDescent="0.2">
      <c r="A94" s="362" t="s">
        <v>224</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225</v>
      </c>
      <c r="B99" s="11"/>
      <c r="C99" s="1"/>
      <c r="D99" s="1"/>
      <c r="E99" s="1"/>
      <c r="F99" s="1"/>
      <c r="G99" s="1"/>
      <c r="K99" s="387"/>
      <c r="L99" s="388"/>
      <c r="M99" s="388"/>
    </row>
    <row r="100" spans="1:13" ht="27" customHeight="1" x14ac:dyDescent="0.2">
      <c r="A100" s="373"/>
      <c r="B100" s="2" t="s">
        <v>226</v>
      </c>
      <c r="C100" s="1"/>
      <c r="D100" s="1"/>
      <c r="E100" s="1"/>
      <c r="F100" s="1"/>
      <c r="G100" s="1"/>
      <c r="K100" s="388"/>
      <c r="L100" s="388"/>
      <c r="M100" s="388"/>
    </row>
    <row r="101" spans="1:13" x14ac:dyDescent="0.2">
      <c r="A101" s="278" t="s">
        <v>172</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0" t="s">
        <v>188</v>
      </c>
      <c r="B3" s="371"/>
      <c r="C3" s="87"/>
      <c r="D3" s="87"/>
      <c r="E3" s="87"/>
      <c r="F3" s="87"/>
      <c r="G3" s="87"/>
    </row>
    <row r="4" spans="1:7" ht="27" customHeight="1" x14ac:dyDescent="0.2">
      <c r="A4" s="416" t="s">
        <v>228</v>
      </c>
      <c r="B4" s="33" t="s">
        <v>229</v>
      </c>
      <c r="C4" s="5"/>
      <c r="D4" s="5"/>
      <c r="E4" s="1"/>
      <c r="F4" s="1"/>
      <c r="G4" s="1"/>
    </row>
    <row r="5" spans="1:7" ht="27" customHeight="1" x14ac:dyDescent="0.2">
      <c r="A5" s="416"/>
      <c r="B5" s="32" t="s">
        <v>230</v>
      </c>
      <c r="C5" s="5"/>
      <c r="D5" s="5"/>
      <c r="E5" s="1"/>
      <c r="F5" s="1"/>
      <c r="G5" s="1"/>
    </row>
    <row r="6" spans="1:7" ht="27" customHeight="1" x14ac:dyDescent="0.2">
      <c r="A6" s="350" t="s">
        <v>231</v>
      </c>
      <c r="B6" s="32" t="s">
        <v>232</v>
      </c>
      <c r="C6" s="1"/>
      <c r="D6" s="5"/>
      <c r="E6" s="1"/>
      <c r="F6" s="1"/>
      <c r="G6" s="1"/>
    </row>
    <row r="7" spans="1:7" ht="27" customHeight="1" x14ac:dyDescent="0.2">
      <c r="A7" s="352"/>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79" t="s">
        <v>237</v>
      </c>
      <c r="G12" s="379"/>
    </row>
    <row r="13" spans="1:7" ht="13.5" customHeight="1" x14ac:dyDescent="0.2">
      <c r="A13" s="10"/>
      <c r="F13" s="23"/>
      <c r="G13" s="23"/>
    </row>
    <row r="14" spans="1:7" ht="13.5" customHeight="1" x14ac:dyDescent="0.2">
      <c r="A14" s="362" t="s">
        <v>238</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188</v>
      </c>
      <c r="B20" s="371"/>
      <c r="C20" s="87"/>
      <c r="D20" s="87"/>
      <c r="E20" s="87"/>
      <c r="F20" s="87"/>
      <c r="G20" s="87"/>
    </row>
    <row r="21" spans="1:7" x14ac:dyDescent="0.2">
      <c r="A21" s="380" t="s">
        <v>239</v>
      </c>
      <c r="B21" s="381"/>
      <c r="C21" s="31"/>
      <c r="D21" s="31"/>
      <c r="E21" s="31"/>
      <c r="F21" s="31"/>
      <c r="G21" s="31"/>
    </row>
    <row r="22" spans="1:7" x14ac:dyDescent="0.2">
      <c r="A22" s="380" t="s">
        <v>240</v>
      </c>
      <c r="B22" s="381"/>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79" t="s">
        <v>242</v>
      </c>
      <c r="G26" s="379"/>
    </row>
    <row r="27" spans="1:7" ht="13.5" customHeight="1" x14ac:dyDescent="0.2">
      <c r="A27" s="64" t="s">
        <v>243</v>
      </c>
    </row>
    <row r="29" spans="1:7" x14ac:dyDescent="0.2">
      <c r="A29" s="362" t="s">
        <v>244</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245</v>
      </c>
      <c r="B35" s="356"/>
      <c r="C35" s="31"/>
      <c r="D35" s="31"/>
      <c r="E35" s="15"/>
      <c r="F35" s="15"/>
      <c r="G35" s="1"/>
    </row>
    <row r="36" spans="1:7" x14ac:dyDescent="0.2">
      <c r="A36" s="380" t="s">
        <v>246</v>
      </c>
      <c r="B36" s="381"/>
      <c r="C36" s="96"/>
      <c r="D36" s="96"/>
      <c r="E36" s="96"/>
      <c r="F36" s="96"/>
      <c r="G36" s="96"/>
    </row>
    <row r="37" spans="1:7" x14ac:dyDescent="0.2">
      <c r="A37" s="417" t="s">
        <v>172</v>
      </c>
      <c r="B37" s="418"/>
      <c r="C37" s="31"/>
      <c r="D37" s="87"/>
      <c r="E37" s="15"/>
      <c r="F37" s="15"/>
      <c r="G37" s="1"/>
    </row>
    <row r="38" spans="1:7" ht="13.5" customHeight="1" x14ac:dyDescent="0.2"/>
    <row r="39" spans="1:7" ht="13.5" customHeight="1" x14ac:dyDescent="0.2">
      <c r="A39" s="64" t="s">
        <v>247</v>
      </c>
    </row>
    <row r="41" spans="1:7" x14ac:dyDescent="0.2">
      <c r="A41" s="362" t="s">
        <v>248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249</v>
      </c>
      <c r="B46" s="349"/>
      <c r="C46" s="56"/>
      <c r="D46" s="56"/>
      <c r="E46" s="56"/>
      <c r="F46" s="56"/>
      <c r="G46" s="56"/>
    </row>
    <row r="47" spans="1:7" x14ac:dyDescent="0.2">
      <c r="A47" s="355" t="s">
        <v>245</v>
      </c>
      <c r="B47" s="356"/>
      <c r="C47" s="31"/>
      <c r="D47" s="31"/>
      <c r="E47" s="15"/>
      <c r="F47" s="15"/>
      <c r="G47" s="1"/>
    </row>
    <row r="48" spans="1:7" ht="13.5" customHeight="1" x14ac:dyDescent="0.2">
      <c r="A48" s="380" t="s">
        <v>246</v>
      </c>
      <c r="B48" s="381"/>
      <c r="C48" s="96"/>
      <c r="D48" s="96"/>
      <c r="E48" s="96"/>
      <c r="F48" s="96"/>
      <c r="G48" s="96"/>
    </row>
    <row r="49" spans="1:8" x14ac:dyDescent="0.2">
      <c r="A49" s="417" t="s">
        <v>172</v>
      </c>
      <c r="B49" s="418"/>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188</v>
      </c>
      <c r="B57" s="371"/>
      <c r="C57" s="87"/>
      <c r="D57" s="87"/>
      <c r="E57" s="87"/>
      <c r="F57" s="87"/>
      <c r="G57" s="87"/>
      <c r="H57" s="23"/>
    </row>
    <row r="58" spans="1:8" ht="13.5" customHeight="1" x14ac:dyDescent="0.2">
      <c r="A58" s="353" t="s">
        <v>253</v>
      </c>
      <c r="B58" s="354"/>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53" t="s">
        <v>257</v>
      </c>
      <c r="B62" s="354"/>
      <c r="C62" s="86"/>
      <c r="D62" s="86"/>
      <c r="E62" s="86"/>
      <c r="F62" s="86"/>
      <c r="G62" s="86"/>
    </row>
    <row r="63" spans="1:8" ht="39.75" customHeight="1" x14ac:dyDescent="0.2">
      <c r="A63" s="353" t="s">
        <v>258</v>
      </c>
      <c r="B63" s="354"/>
      <c r="C63" s="86"/>
      <c r="D63" s="86"/>
      <c r="E63" s="86"/>
      <c r="F63" s="86"/>
      <c r="G63" s="86"/>
    </row>
    <row r="64" spans="1:8" ht="13.5" customHeight="1" x14ac:dyDescent="0.2">
      <c r="A64" s="359" t="s">
        <v>172</v>
      </c>
      <c r="B64" s="361"/>
      <c r="C64" s="86"/>
      <c r="D64" s="86"/>
      <c r="E64" s="4"/>
      <c r="F64" s="4"/>
      <c r="G64" s="4"/>
    </row>
    <row r="65" spans="1:7" ht="13.5" customHeight="1" x14ac:dyDescent="0.2">
      <c r="A65" s="13"/>
      <c r="B65" s="13"/>
      <c r="C65" s="58"/>
      <c r="D65" s="58"/>
      <c r="E65" s="23"/>
      <c r="F65" s="23"/>
      <c r="G65" s="23"/>
    </row>
    <row r="67" spans="1:7" x14ac:dyDescent="0.2">
      <c r="A67" s="10" t="s">
        <v>259</v>
      </c>
      <c r="F67" s="379" t="s">
        <v>260</v>
      </c>
      <c r="G67" s="379"/>
    </row>
    <row r="68" spans="1:7" x14ac:dyDescent="0.2">
      <c r="A68" s="10"/>
      <c r="F68" s="23"/>
      <c r="G68" s="23"/>
    </row>
    <row r="69" spans="1:7" x14ac:dyDescent="0.2">
      <c r="A69" s="269" t="s">
        <v>261</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188</v>
      </c>
      <c r="B72" s="371"/>
      <c r="C72" s="87"/>
      <c r="D72" s="87"/>
      <c r="E72" s="87"/>
      <c r="F72" s="87"/>
      <c r="G72" s="87"/>
    </row>
    <row r="73" spans="1:7" ht="70.5" customHeight="1" x14ac:dyDescent="0.2">
      <c r="A73" s="429" t="s">
        <v>262</v>
      </c>
      <c r="B73" s="430"/>
      <c r="C73" s="86"/>
      <c r="D73" s="86"/>
      <c r="E73" s="86"/>
      <c r="F73" s="86"/>
      <c r="G73" s="86"/>
    </row>
    <row r="74" spans="1:7" ht="70.5" customHeight="1" x14ac:dyDescent="0.2">
      <c r="A74" s="429" t="s">
        <v>263</v>
      </c>
      <c r="B74" s="430"/>
      <c r="C74" s="86"/>
      <c r="D74" s="86"/>
      <c r="E74" s="86"/>
      <c r="F74" s="86"/>
      <c r="G74" s="86"/>
    </row>
    <row r="75" spans="1:7" ht="70.5" customHeight="1" x14ac:dyDescent="0.2">
      <c r="A75" s="429" t="s">
        <v>264</v>
      </c>
      <c r="B75" s="430"/>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31" t="s">
        <v>266</v>
      </c>
      <c r="G79" s="431"/>
    </row>
    <row r="80" spans="1:7" x14ac:dyDescent="0.2">
      <c r="A80" s="174"/>
      <c r="B80" s="170"/>
      <c r="C80" s="170"/>
      <c r="D80" s="170"/>
      <c r="E80" s="170"/>
      <c r="F80" s="170"/>
      <c r="G80" s="170"/>
    </row>
    <row r="81" spans="1:7" x14ac:dyDescent="0.2">
      <c r="A81" s="432" t="s">
        <v>267</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188</v>
      </c>
      <c r="B84" s="439"/>
      <c r="C84" s="176"/>
      <c r="D84" s="176"/>
      <c r="E84" s="176"/>
      <c r="F84" s="176"/>
      <c r="G84" s="176"/>
    </row>
    <row r="85" spans="1:7" ht="40.5" customHeight="1" x14ac:dyDescent="0.2">
      <c r="A85" s="427" t="s">
        <v>268</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31" t="s">
        <v>270</v>
      </c>
      <c r="G88" s="431"/>
    </row>
    <row r="89" spans="1:7" x14ac:dyDescent="0.2">
      <c r="A89" s="174"/>
      <c r="B89" s="170"/>
      <c r="C89" s="170"/>
      <c r="D89" s="170"/>
      <c r="E89" s="170"/>
      <c r="F89" s="170"/>
      <c r="G89" s="170"/>
    </row>
    <row r="90" spans="1:7" x14ac:dyDescent="0.2">
      <c r="A90" s="441" t="s">
        <v>267</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188</v>
      </c>
      <c r="B93" s="439"/>
      <c r="C93" s="176"/>
      <c r="D93" s="176"/>
      <c r="E93" s="176"/>
      <c r="F93" s="176"/>
      <c r="G93" s="176"/>
    </row>
    <row r="94" spans="1:7" ht="40.5" customHeight="1" x14ac:dyDescent="0.2">
      <c r="A94" s="427" t="s">
        <v>271</v>
      </c>
      <c r="B94" s="442"/>
      <c r="C94" s="177"/>
      <c r="D94" s="177"/>
      <c r="E94" s="182"/>
      <c r="F94" s="182"/>
      <c r="G94" s="182"/>
    </row>
    <row r="95" spans="1:7" ht="40.5" customHeight="1" x14ac:dyDescent="0.2">
      <c r="A95" s="427" t="s">
        <v>272</v>
      </c>
      <c r="B95" s="442"/>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31" t="s">
        <v>274</v>
      </c>
      <c r="G97" s="431"/>
    </row>
    <row r="98" spans="1:7" x14ac:dyDescent="0.2">
      <c r="A98" s="159" t="s">
        <v>275</v>
      </c>
      <c r="B98" s="170"/>
      <c r="C98" s="170"/>
      <c r="D98" s="170"/>
      <c r="E98" s="170"/>
      <c r="F98" s="170"/>
      <c r="G98" s="170"/>
    </row>
    <row r="99" spans="1:7" x14ac:dyDescent="0.2">
      <c r="A99" s="432" t="s">
        <v>267</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188</v>
      </c>
      <c r="B102" s="439"/>
      <c r="C102" s="176"/>
      <c r="D102" s="176"/>
      <c r="E102" s="176"/>
      <c r="F102" s="176"/>
      <c r="G102" s="176"/>
    </row>
    <row r="103" spans="1:7" ht="60" customHeight="1" x14ac:dyDescent="0.2">
      <c r="A103" s="440" t="s">
        <v>276</v>
      </c>
      <c r="B103" s="428"/>
      <c r="C103" s="177"/>
      <c r="D103" s="177"/>
      <c r="E103" s="177"/>
      <c r="F103" s="177"/>
      <c r="G103" s="177"/>
    </row>
    <row r="104" spans="1:7" ht="45" customHeight="1" x14ac:dyDescent="0.2">
      <c r="A104" s="440" t="s">
        <v>277</v>
      </c>
      <c r="B104" s="428"/>
      <c r="C104" s="177"/>
      <c r="D104" s="177"/>
      <c r="E104" s="177"/>
      <c r="F104" s="177"/>
      <c r="G104" s="177"/>
    </row>
    <row r="105" spans="1:7" ht="60" customHeight="1" x14ac:dyDescent="0.2">
      <c r="A105" s="440" t="s">
        <v>278</v>
      </c>
      <c r="B105" s="428"/>
      <c r="C105" s="177"/>
      <c r="D105" s="177"/>
      <c r="E105" s="177"/>
      <c r="F105" s="177"/>
      <c r="G105" s="177"/>
    </row>
    <row r="106" spans="1:7" ht="45" customHeight="1" x14ac:dyDescent="0.2">
      <c r="A106" s="440" t="s">
        <v>279</v>
      </c>
      <c r="B106" s="428"/>
      <c r="C106" s="177"/>
      <c r="D106" s="177"/>
      <c r="E106" s="177"/>
      <c r="F106" s="177"/>
      <c r="G106" s="177"/>
    </row>
    <row r="107" spans="1:7" ht="60" customHeight="1" x14ac:dyDescent="0.2">
      <c r="A107" s="440" t="s">
        <v>280</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12" t="s">
        <v>266</v>
      </c>
      <c r="G111" s="412"/>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06" t="s">
        <v>188</v>
      </c>
      <c r="B115" s="407"/>
      <c r="C115" s="186"/>
      <c r="D115" s="186"/>
      <c r="E115" s="187"/>
      <c r="F115" s="187"/>
      <c r="G115" s="187"/>
    </row>
    <row r="116" spans="1:7" x14ac:dyDescent="0.2">
      <c r="A116" s="408" t="s">
        <v>401</v>
      </c>
      <c r="B116" s="409"/>
      <c r="C116" s="403" t="s">
        <v>402</v>
      </c>
      <c r="D116" s="413"/>
      <c r="E116" s="413"/>
      <c r="F116" s="413"/>
      <c r="G116" s="404"/>
    </row>
    <row r="117" spans="1:7" x14ac:dyDescent="0.2">
      <c r="A117" s="414" t="s">
        <v>403</v>
      </c>
      <c r="B117" s="414"/>
      <c r="C117" s="415" t="s">
        <v>404</v>
      </c>
      <c r="D117" s="415"/>
      <c r="E117" s="415"/>
      <c r="F117" s="415"/>
      <c r="G117" s="415"/>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284</v>
      </c>
      <c r="B125" s="409"/>
      <c r="C125" s="190"/>
      <c r="D125" s="190"/>
      <c r="E125" s="190"/>
      <c r="F125" s="190"/>
      <c r="G125" s="190"/>
    </row>
    <row r="126" spans="1:7" x14ac:dyDescent="0.2">
      <c r="A126" s="408" t="s">
        <v>285</v>
      </c>
      <c r="B126" s="409"/>
      <c r="C126" s="190"/>
      <c r="D126" s="190"/>
      <c r="E126" s="190"/>
      <c r="F126" s="190"/>
      <c r="G126" s="190"/>
    </row>
    <row r="127" spans="1:7" x14ac:dyDescent="0.2">
      <c r="A127" s="410" t="s">
        <v>286</v>
      </c>
      <c r="B127" s="411"/>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06" t="s">
        <v>188</v>
      </c>
      <c r="B132" s="407"/>
      <c r="C132" s="186"/>
      <c r="D132" s="186"/>
      <c r="E132" s="187"/>
      <c r="F132" s="187"/>
      <c r="G132" s="187"/>
    </row>
    <row r="133" spans="1:7" x14ac:dyDescent="0.2">
      <c r="A133" s="403" t="s">
        <v>289</v>
      </c>
      <c r="B133" s="404"/>
      <c r="C133" s="186"/>
      <c r="D133" s="186"/>
      <c r="E133" s="186"/>
      <c r="F133" s="186"/>
      <c r="G133" s="186"/>
    </row>
    <row r="134" spans="1:7" x14ac:dyDescent="0.2">
      <c r="A134" s="403" t="s">
        <v>290</v>
      </c>
      <c r="B134" s="404"/>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05" t="s">
        <v>406</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2" t="s">
        <v>297</v>
      </c>
      <c r="B7" s="312"/>
      <c r="C7" s="312"/>
      <c r="D7" s="312"/>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44" t="s">
        <v>332</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335</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53" t="s">
        <v>337</v>
      </c>
      <c r="K8" s="454"/>
      <c r="L8" s="447" t="s">
        <v>338</v>
      </c>
      <c r="M8" s="447"/>
      <c r="N8" s="447" t="s">
        <v>339</v>
      </c>
      <c r="O8" s="447"/>
      <c r="P8" s="447" t="s">
        <v>340</v>
      </c>
      <c r="Q8" s="447"/>
      <c r="R8" s="447" t="s">
        <v>341</v>
      </c>
      <c r="S8" s="447"/>
      <c r="T8" s="447"/>
      <c r="U8" s="447" t="s">
        <v>342</v>
      </c>
      <c r="V8" s="447"/>
      <c r="W8" s="447"/>
    </row>
    <row r="9" spans="2:23" ht="18.75" customHeight="1" x14ac:dyDescent="0.2">
      <c r="B9" s="445" t="s">
        <v>343</v>
      </c>
      <c r="C9" s="446"/>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7" t="s">
        <v>344</v>
      </c>
      <c r="M24" s="447"/>
      <c r="N24" s="447" t="s">
        <v>339</v>
      </c>
      <c r="O24" s="447"/>
      <c r="P24" s="447" t="s">
        <v>340</v>
      </c>
      <c r="Q24" s="447"/>
      <c r="R24" s="447" t="s">
        <v>341</v>
      </c>
      <c r="S24" s="447"/>
      <c r="T24" s="447"/>
      <c r="U24" s="447" t="s">
        <v>342</v>
      </c>
      <c r="V24" s="447"/>
      <c r="W24" s="447"/>
    </row>
    <row r="25" spans="2:23" ht="18.75" customHeight="1" x14ac:dyDescent="0.2">
      <c r="B25" s="139" t="s">
        <v>343</v>
      </c>
      <c r="C25" s="148"/>
      <c r="D25" s="135" t="s">
        <v>344</v>
      </c>
      <c r="E25" s="130" t="s">
        <v>339</v>
      </c>
      <c r="F25" s="135" t="s">
        <v>340</v>
      </c>
      <c r="G25" s="445" t="s">
        <v>347</v>
      </c>
      <c r="H25" s="446"/>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7" t="s">
        <v>344</v>
      </c>
      <c r="M30" s="447"/>
      <c r="N30" s="447" t="s">
        <v>339</v>
      </c>
      <c r="O30" s="447"/>
      <c r="P30" s="447" t="s">
        <v>340</v>
      </c>
      <c r="Q30" s="447"/>
      <c r="R30" s="447" t="s">
        <v>341</v>
      </c>
      <c r="S30" s="447"/>
      <c r="T30" s="447"/>
      <c r="U30" s="447" t="s">
        <v>342</v>
      </c>
      <c r="V30" s="447"/>
      <c r="W30" s="447"/>
    </row>
    <row r="31" spans="2:23" ht="18.75" customHeight="1" x14ac:dyDescent="0.2">
      <c r="B31" s="445" t="s">
        <v>343</v>
      </c>
      <c r="C31" s="446"/>
      <c r="D31" s="135" t="s">
        <v>344</v>
      </c>
      <c r="E31" s="135" t="s">
        <v>339</v>
      </c>
      <c r="F31" s="135" t="s">
        <v>340</v>
      </c>
      <c r="G31" s="445" t="s">
        <v>347</v>
      </c>
      <c r="H31" s="446"/>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48" t="s">
        <v>369</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48" t="s">
        <v>369</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48" t="s">
        <v>369</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48" t="s">
        <v>369</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7" t="s">
        <v>344</v>
      </c>
      <c r="M38" s="447"/>
      <c r="N38" s="447" t="s">
        <v>339</v>
      </c>
      <c r="O38" s="447"/>
      <c r="P38" s="447" t="s">
        <v>340</v>
      </c>
      <c r="Q38" s="447"/>
      <c r="R38" s="447" t="s">
        <v>341</v>
      </c>
      <c r="S38" s="447"/>
      <c r="T38" s="447"/>
      <c r="U38" s="447" t="s">
        <v>342</v>
      </c>
      <c r="V38" s="447"/>
      <c r="W38" s="447"/>
    </row>
    <row r="39" spans="2:23" ht="18.75" customHeight="1" x14ac:dyDescent="0.2">
      <c r="B39" s="139" t="s">
        <v>343</v>
      </c>
      <c r="C39" s="148"/>
      <c r="D39" s="135" t="s">
        <v>344</v>
      </c>
      <c r="E39" s="135" t="s">
        <v>339</v>
      </c>
      <c r="F39" s="135" t="s">
        <v>340</v>
      </c>
      <c r="G39" s="445" t="s">
        <v>347</v>
      </c>
      <c r="H39" s="446"/>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48" t="s">
        <v>369</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48" t="s">
        <v>369</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48" t="s">
        <v>369</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7" t="s">
        <v>346</v>
      </c>
      <c r="M45" s="447"/>
      <c r="N45" s="447"/>
      <c r="O45" s="447"/>
      <c r="P45" s="447"/>
      <c r="Q45" s="447"/>
      <c r="R45" s="447" t="s">
        <v>341</v>
      </c>
      <c r="S45" s="447"/>
      <c r="T45" s="447"/>
      <c r="U45" s="447" t="s">
        <v>342</v>
      </c>
      <c r="V45" s="447"/>
      <c r="W45" s="447"/>
    </row>
    <row r="46" spans="2:23" ht="18.75" customHeight="1" x14ac:dyDescent="0.2">
      <c r="B46" s="445" t="s">
        <v>343</v>
      </c>
      <c r="C46" s="446"/>
      <c r="D46" s="135" t="s">
        <v>346</v>
      </c>
      <c r="E46" s="445" t="s">
        <v>347</v>
      </c>
      <c r="F46" s="450"/>
      <c r="G46" s="450"/>
      <c r="H46" s="446"/>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48" t="s">
        <v>369</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48" t="s">
        <v>369</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7" t="s">
        <v>346</v>
      </c>
      <c r="M50" s="447"/>
      <c r="N50" s="447"/>
      <c r="O50" s="447"/>
      <c r="P50" s="447"/>
      <c r="Q50" s="447"/>
      <c r="R50" s="447" t="s">
        <v>341</v>
      </c>
      <c r="S50" s="447"/>
      <c r="T50" s="447"/>
      <c r="U50" s="447" t="s">
        <v>342</v>
      </c>
      <c r="V50" s="447"/>
      <c r="W50" s="447"/>
    </row>
    <row r="51" spans="2:23" ht="18.75" customHeight="1" x14ac:dyDescent="0.2">
      <c r="B51" s="445" t="s">
        <v>343</v>
      </c>
      <c r="C51" s="446"/>
      <c r="D51" s="135" t="s">
        <v>346</v>
      </c>
      <c r="E51" s="445" t="s">
        <v>347</v>
      </c>
      <c r="F51" s="450"/>
      <c r="G51" s="450"/>
      <c r="H51" s="446"/>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48" t="s">
        <v>369</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48" t="s">
        <v>369</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7" t="s">
        <v>346</v>
      </c>
      <c r="M55" s="447"/>
      <c r="N55" s="447"/>
      <c r="O55" s="447"/>
      <c r="P55" s="447"/>
      <c r="Q55" s="447"/>
      <c r="R55" s="447" t="s">
        <v>341</v>
      </c>
      <c r="S55" s="447"/>
      <c r="T55" s="447"/>
      <c r="U55" s="447" t="s">
        <v>342</v>
      </c>
      <c r="V55" s="447"/>
      <c r="W55" s="447"/>
    </row>
    <row r="56" spans="2:23" ht="18.75" customHeight="1" x14ac:dyDescent="0.2">
      <c r="B56" s="445" t="s">
        <v>343</v>
      </c>
      <c r="C56" s="446"/>
      <c r="D56" s="135" t="s">
        <v>346</v>
      </c>
      <c r="E56" s="445" t="s">
        <v>347</v>
      </c>
      <c r="F56" s="450"/>
      <c r="G56" s="450"/>
      <c r="H56" s="446"/>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48" t="s">
        <v>369</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48" t="s">
        <v>369</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7" t="s">
        <v>346</v>
      </c>
      <c r="M60" s="447"/>
      <c r="N60" s="447"/>
      <c r="O60" s="447"/>
      <c r="P60" s="447"/>
      <c r="Q60" s="447"/>
      <c r="R60" s="447" t="s">
        <v>341</v>
      </c>
      <c r="S60" s="447"/>
      <c r="T60" s="447"/>
      <c r="U60" s="447" t="s">
        <v>342</v>
      </c>
      <c r="V60" s="447"/>
      <c r="W60" s="447"/>
    </row>
    <row r="61" spans="2:23" ht="18.75" customHeight="1" x14ac:dyDescent="0.2">
      <c r="B61" s="445" t="s">
        <v>343</v>
      </c>
      <c r="C61" s="446"/>
      <c r="D61" s="135" t="s">
        <v>346</v>
      </c>
      <c r="E61" s="445" t="s">
        <v>347</v>
      </c>
      <c r="F61" s="450"/>
      <c r="G61" s="450"/>
      <c r="H61" s="446"/>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48" t="s">
        <v>369</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48" t="s">
        <v>369</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7" t="s">
        <v>346</v>
      </c>
      <c r="M65" s="447"/>
      <c r="N65" s="447"/>
      <c r="O65" s="447"/>
      <c r="P65" s="447"/>
      <c r="Q65" s="447"/>
      <c r="R65" s="447" t="s">
        <v>341</v>
      </c>
      <c r="S65" s="447"/>
      <c r="T65" s="447"/>
      <c r="U65" s="447" t="s">
        <v>342</v>
      </c>
      <c r="V65" s="447"/>
      <c r="W65" s="447"/>
    </row>
    <row r="66" spans="2:23" ht="18.75" customHeight="1" x14ac:dyDescent="0.2">
      <c r="B66" s="445" t="s">
        <v>343</v>
      </c>
      <c r="C66" s="446"/>
      <c r="D66" s="135" t="s">
        <v>346</v>
      </c>
      <c r="E66" s="445" t="s">
        <v>347</v>
      </c>
      <c r="F66" s="450"/>
      <c r="G66" s="450"/>
      <c r="H66" s="446"/>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48" t="s">
        <v>369</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48" t="s">
        <v>369</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7" t="s">
        <v>344</v>
      </c>
      <c r="M70" s="447"/>
      <c r="N70" s="447" t="s">
        <v>339</v>
      </c>
      <c r="O70" s="447"/>
      <c r="P70" s="447" t="s">
        <v>340</v>
      </c>
      <c r="Q70" s="447"/>
      <c r="R70" s="447" t="s">
        <v>341</v>
      </c>
      <c r="S70" s="447"/>
      <c r="T70" s="447"/>
      <c r="U70" s="447" t="s">
        <v>342</v>
      </c>
      <c r="V70" s="447"/>
      <c r="W70" s="447"/>
    </row>
    <row r="71" spans="2:23" ht="18.75" customHeight="1" x14ac:dyDescent="0.2">
      <c r="B71" s="445" t="s">
        <v>343</v>
      </c>
      <c r="C71" s="446"/>
      <c r="D71" s="135" t="s">
        <v>344</v>
      </c>
      <c r="E71" s="135" t="s">
        <v>339</v>
      </c>
      <c r="F71" s="135" t="s">
        <v>340</v>
      </c>
      <c r="G71" s="445" t="s">
        <v>347</v>
      </c>
      <c r="H71" s="446"/>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48" t="s">
        <v>369</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48" t="s">
        <v>369</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48" t="s">
        <v>369</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7" t="s">
        <v>344</v>
      </c>
      <c r="M77" s="447"/>
      <c r="N77" s="447" t="s">
        <v>339</v>
      </c>
      <c r="O77" s="447"/>
      <c r="P77" s="447" t="s">
        <v>340</v>
      </c>
      <c r="Q77" s="447"/>
      <c r="R77" s="447" t="s">
        <v>341</v>
      </c>
      <c r="S77" s="447"/>
      <c r="T77" s="447"/>
      <c r="U77" s="447" t="s">
        <v>342</v>
      </c>
      <c r="V77" s="447"/>
      <c r="W77" s="447"/>
    </row>
    <row r="78" spans="2:23" ht="18.75" customHeight="1" x14ac:dyDescent="0.2">
      <c r="B78" s="445" t="s">
        <v>343</v>
      </c>
      <c r="C78" s="446"/>
      <c r="D78" s="135" t="s">
        <v>344</v>
      </c>
      <c r="E78" s="135" t="s">
        <v>339</v>
      </c>
      <c r="F78" s="135" t="s">
        <v>340</v>
      </c>
      <c r="G78" s="445" t="s">
        <v>347</v>
      </c>
      <c r="H78" s="446"/>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48" t="s">
        <v>369</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48" t="s">
        <v>369</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48" t="s">
        <v>369</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7" t="s">
        <v>344</v>
      </c>
      <c r="M84" s="447"/>
      <c r="N84" s="447" t="s">
        <v>339</v>
      </c>
      <c r="O84" s="447"/>
      <c r="P84" s="447" t="s">
        <v>340</v>
      </c>
      <c r="Q84" s="447"/>
      <c r="R84" s="447" t="s">
        <v>341</v>
      </c>
      <c r="S84" s="447"/>
      <c r="T84" s="447"/>
      <c r="U84" s="447" t="s">
        <v>342</v>
      </c>
      <c r="V84" s="447"/>
      <c r="W84" s="447"/>
    </row>
    <row r="85" spans="2:23" ht="18.75" customHeight="1" x14ac:dyDescent="0.2">
      <c r="B85" s="445" t="s">
        <v>343</v>
      </c>
      <c r="C85" s="446"/>
      <c r="D85" s="135" t="s">
        <v>344</v>
      </c>
      <c r="E85" s="135" t="s">
        <v>339</v>
      </c>
      <c r="F85" s="135" t="s">
        <v>340</v>
      </c>
      <c r="G85" s="445" t="s">
        <v>347</v>
      </c>
      <c r="H85" s="446"/>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48" t="s">
        <v>369</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48" t="s">
        <v>369</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48" t="s">
        <v>369</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7" t="s">
        <v>344</v>
      </c>
      <c r="M91" s="447"/>
      <c r="N91" s="447" t="s">
        <v>339</v>
      </c>
      <c r="O91" s="447"/>
      <c r="P91" s="447" t="s">
        <v>340</v>
      </c>
      <c r="Q91" s="447"/>
      <c r="R91" s="447" t="s">
        <v>341</v>
      </c>
      <c r="S91" s="447"/>
      <c r="T91" s="447"/>
      <c r="U91" s="447" t="s">
        <v>342</v>
      </c>
      <c r="V91" s="447"/>
      <c r="W91" s="447"/>
    </row>
    <row r="92" spans="2:23" ht="18.75" customHeight="1" x14ac:dyDescent="0.2">
      <c r="B92" s="445" t="s">
        <v>343</v>
      </c>
      <c r="C92" s="446"/>
      <c r="D92" s="135" t="s">
        <v>344</v>
      </c>
      <c r="E92" s="135" t="s">
        <v>339</v>
      </c>
      <c r="F92" s="135" t="s">
        <v>340</v>
      </c>
      <c r="G92" s="445" t="s">
        <v>347</v>
      </c>
      <c r="H92" s="446"/>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48" t="s">
        <v>369</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7" t="s">
        <v>344</v>
      </c>
      <c r="M95" s="447"/>
      <c r="N95" s="447" t="s">
        <v>339</v>
      </c>
      <c r="O95" s="447"/>
      <c r="P95" s="447" t="s">
        <v>340</v>
      </c>
      <c r="Q95" s="447"/>
      <c r="R95" s="447" t="s">
        <v>341</v>
      </c>
      <c r="S95" s="447"/>
      <c r="T95" s="447"/>
      <c r="U95" s="447" t="s">
        <v>342</v>
      </c>
      <c r="V95" s="447"/>
      <c r="W95" s="447"/>
    </row>
    <row r="96" spans="2:23" ht="18.75" customHeight="1" x14ac:dyDescent="0.2">
      <c r="B96" s="445" t="s">
        <v>343</v>
      </c>
      <c r="C96" s="446"/>
      <c r="D96" s="135" t="s">
        <v>344</v>
      </c>
      <c r="E96" s="135" t="s">
        <v>339</v>
      </c>
      <c r="F96" s="135" t="s">
        <v>340</v>
      </c>
      <c r="G96" s="445" t="s">
        <v>347</v>
      </c>
      <c r="H96" s="446"/>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48" t="s">
        <v>369</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7" t="s">
        <v>344</v>
      </c>
      <c r="M99" s="447"/>
      <c r="N99" s="447" t="s">
        <v>339</v>
      </c>
      <c r="O99" s="447"/>
      <c r="P99" s="447" t="s">
        <v>340</v>
      </c>
      <c r="Q99" s="447"/>
      <c r="R99" s="447" t="s">
        <v>341</v>
      </c>
      <c r="S99" s="447"/>
      <c r="T99" s="447"/>
      <c r="U99" s="447" t="s">
        <v>342</v>
      </c>
      <c r="V99" s="447"/>
      <c r="W99" s="447"/>
    </row>
    <row r="100" spans="2:23" ht="18.75" customHeight="1" x14ac:dyDescent="0.2">
      <c r="B100" s="445" t="s">
        <v>343</v>
      </c>
      <c r="C100" s="446"/>
      <c r="D100" s="135" t="s">
        <v>344</v>
      </c>
      <c r="E100" s="135" t="s">
        <v>339</v>
      </c>
      <c r="F100" s="135" t="s">
        <v>340</v>
      </c>
      <c r="G100" s="445" t="s">
        <v>347</v>
      </c>
      <c r="H100" s="446"/>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48" t="s">
        <v>369</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7" t="s">
        <v>344</v>
      </c>
      <c r="M103" s="447"/>
      <c r="N103" s="447" t="s">
        <v>339</v>
      </c>
      <c r="O103" s="447"/>
      <c r="P103" s="447" t="s">
        <v>340</v>
      </c>
      <c r="Q103" s="447"/>
      <c r="R103" s="447" t="s">
        <v>341</v>
      </c>
      <c r="S103" s="447"/>
      <c r="T103" s="447"/>
      <c r="U103" s="447" t="s">
        <v>342</v>
      </c>
      <c r="V103" s="447"/>
      <c r="W103" s="447"/>
    </row>
    <row r="104" spans="2:23" ht="18.75" customHeight="1" x14ac:dyDescent="0.2">
      <c r="B104" s="445" t="s">
        <v>343</v>
      </c>
      <c r="C104" s="446"/>
      <c r="D104" s="135" t="s">
        <v>344</v>
      </c>
      <c r="E104" s="135" t="s">
        <v>339</v>
      </c>
      <c r="F104" s="135" t="s">
        <v>340</v>
      </c>
      <c r="G104" s="445" t="s">
        <v>347</v>
      </c>
      <c r="H104" s="446"/>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7" t="s">
        <v>344</v>
      </c>
      <c r="M107" s="447"/>
      <c r="N107" s="447" t="s">
        <v>339</v>
      </c>
      <c r="O107" s="447"/>
      <c r="P107" s="447" t="s">
        <v>340</v>
      </c>
      <c r="Q107" s="447"/>
      <c r="R107" s="447" t="s">
        <v>341</v>
      </c>
      <c r="S107" s="447"/>
      <c r="T107" s="447"/>
      <c r="U107" s="447" t="s">
        <v>342</v>
      </c>
      <c r="V107" s="447"/>
      <c r="W107" s="447"/>
    </row>
    <row r="108" spans="2:23" ht="18.75" customHeight="1" x14ac:dyDescent="0.2">
      <c r="B108" s="445" t="s">
        <v>343</v>
      </c>
      <c r="C108" s="446"/>
      <c r="D108" s="135" t="s">
        <v>344</v>
      </c>
      <c r="E108" s="135" t="s">
        <v>339</v>
      </c>
      <c r="F108" s="135" t="s">
        <v>340</v>
      </c>
      <c r="G108" s="445" t="s">
        <v>347</v>
      </c>
      <c r="H108" s="446"/>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2026-03-04T04:31:08Z</dcterms:created>
  <dcterms:modified xsi:type="dcterms:W3CDTF">2026-03-04T04:31:23Z</dcterms:modified>
  <cp:category/>
  <cp:contentStatus/>
</cp:coreProperties>
</file>