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CEF5B17-02DC-47B3-BF31-B8CB941A2F34}"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9" i="4" l="1"/>
  <c r="D22" i="4" s="1"/>
  <c r="F226" i="4"/>
  <c r="F223" i="4"/>
  <c r="F217" i="4"/>
  <c r="F220" i="4"/>
  <c r="C221" i="4"/>
  <c r="C218" i="4"/>
  <c r="G49" i="4"/>
  <c r="B27" i="27"/>
  <c r="E321" i="4"/>
  <c r="E278" i="4" l="1"/>
  <c r="F278" i="4" s="1"/>
  <c r="C275" i="4"/>
  <c r="F275" i="4" s="1"/>
  <c r="F277" i="4"/>
  <c r="F274" i="4"/>
  <c r="C298" i="4"/>
  <c r="F298" i="4" s="1"/>
  <c r="E301" i="4"/>
  <c r="F297" i="4"/>
  <c r="D13" i="1"/>
  <c r="C5" i="27"/>
  <c r="C37" i="25"/>
  <c r="C19" i="25"/>
  <c r="F273" i="4" l="1"/>
  <c r="F296" i="4"/>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F302" i="4" s="1"/>
  <c r="F323" i="4"/>
  <c r="E38" i="4" s="1"/>
  <c r="F38" i="4" s="1"/>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289" i="4" l="1"/>
  <c r="E26" i="4"/>
  <c r="E40" i="4" s="1"/>
  <c r="F185" i="4"/>
  <c r="D40" i="4"/>
  <c r="F159" i="4"/>
  <c r="F249" i="4"/>
  <c r="F247" i="4" s="1"/>
  <c r="E41" i="15"/>
  <c r="F25" i="15"/>
  <c r="F266" i="15"/>
  <c r="F29" i="15"/>
  <c r="C31" i="15"/>
  <c r="F31" i="15" s="1"/>
  <c r="F157" i="15"/>
  <c r="D41" i="15"/>
  <c r="F146" i="4"/>
  <c r="C29" i="4" s="1"/>
  <c r="F29" i="4" s="1"/>
  <c r="F24" i="4"/>
  <c r="F209" i="15"/>
  <c r="C39" i="15"/>
  <c r="F39" i="15" s="1"/>
  <c r="F268" i="4"/>
  <c r="F266" i="4" s="1"/>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6"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G55" i="4"/>
  <c r="G52" i="4"/>
  <c r="C50" i="4"/>
  <c r="C53" i="4"/>
  <c r="G88" i="4" l="1"/>
  <c r="C22" i="4" s="1"/>
  <c r="F216" i="4"/>
  <c r="F218" i="4"/>
  <c r="F230" i="4" s="1"/>
  <c r="C25" i="4"/>
  <c r="F25" i="4" s="1"/>
  <c r="F103" i="4"/>
  <c r="C40" i="4" l="1"/>
  <c r="F22" i="4"/>
  <c r="D23" i="4"/>
  <c r="D41" i="4" s="1"/>
  <c r="F228" i="4"/>
  <c r="C6" i="27" l="1"/>
  <c r="F40" i="4"/>
  <c r="B18" i="4" s="1"/>
  <c r="F56" i="4"/>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<sst xmlns="http://schemas.openxmlformats.org/spreadsheetml/2006/main" count="1701" uniqueCount="413">
  <si>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</si>
  <si>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</si>
  <si>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</si>
  <si>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</si>
  <si>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</si>
  <si>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</si>
  <si>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</si>
  <si>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</si>
  <si>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</si>
  <si>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</si>
  <si>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</si>
  <si>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</si>
  <si>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</si>
  <si>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</si>
  <si>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</si>
  <si>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</si>
  <si>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</si>
  <si>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</si>
  <si>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</si>
  <si>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</si>
  <si>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</si>
  <si>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</si>
  <si>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</si>
  <si>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</si>
  <si>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</si>
  <si>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</si>
  <si>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</si>
  <si>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</si>
  <si>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</si>
  <si>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</si>
  <si>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</si>
  <si>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</si>
  <si>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</si>
  <si>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</si>
  <si>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</si>
  <si>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</si>
  <si>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</si>
  <si>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</si>
  <si>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</si>
  <si>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</si>
  <si>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</si>
  <si>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</si>
  <si>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</si>
  <si>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</si>
  <si>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</si>
  <si>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</si>
  <si>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</si>
  <si>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</si>
  <si>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</si>
  <si>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</si>
  <si>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</si>
  <si>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</si>
  <si>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</si>
  <si>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</si>
  <si>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</si>
  <si>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</si>
  <si>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</si>
  <si>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</si>
  <si>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</si>
  <si>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</si>
  <si>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</si>
  <si>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</si>
  <si>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</si>
  <si>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</si>
  <si>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</si>
  <si>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</si>
  <si>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</si>
  <si>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</si>
  <si>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</si>
  <si>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</si>
  <si>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</si>
  <si>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</si>
  <si>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</si>
  <si>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</si>
  <si>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</si>
  <si>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</si>
  <si>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</si>
  <si>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</si>
  <si>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</si>
  <si>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</si>
  <si>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</si>
  <si>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</si>
  <si>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</si>
  <si>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</si>
  <si>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</si>
  <si>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</si>
  <si>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</si>
  <si>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</si>
  <si>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</si>
  <si>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</si>
  <si>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</si>
  <si>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</si>
  <si>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</si>
  <si>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</si>
  <si>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</si>
  <si>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</si>
  <si>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</si>
  <si>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</si>
  <si>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</si>
  <si>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</si>
  <si>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</si>
  <si>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</si>
  <si>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</si>
  <si>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</si>
  <si>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</si>
  <si>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</si>
  <si>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</si>
  <si>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</si>
  <si>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</si>
  <si>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</si>
  <si>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</si>
  <si>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</si>
  <si>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</si>
  <si>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</si>
  <si>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</si>
  <si>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</si>
  <si>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</si>
  <si>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</si>
  <si>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</si>
  <si>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</si>
  <si>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</si>
  <si>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</si>
  <si>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</si>
  <si>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</si>
  <si>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</si>
  <si>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</si>
  <si>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</si>
  <si>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</si>
  <si>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</si>
  <si>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</si>
  <si>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</si>
  <si>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</si>
  <si>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</si>
  <si>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</si>
  <si>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</si>
  <si>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</si>
  <si>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</si>
  <si>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</si>
  <si>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</si>
  <si>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</si>
  <si>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</si>
  <si>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</si>
  <si>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</si>
  <si>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</si>
  <si>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</si>
  <si>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</si>
  <si>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</si>
  <si>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</si>
  <si>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</si>
  <si>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</si>
  <si>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</si>
  <si>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</si>
  <si>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</si>
  <si>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</si>
  <si>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</si>
  <si>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</si>
  <si>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</si>
  <si>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</si>
  <si>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</si>
  <si>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</si>
  <si>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</si>
  <si>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</si>
  <si>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</si>
  <si>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</si>
  <si>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</si>
  <si>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</si>
  <si>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</si>
  <si>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</si>
  <si>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</si>
  <si>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</si>
  <si>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</si>
  <si>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</si>
  <si>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</si>
  <si>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</si>
  <si>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</si>
  <si>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</si>
  <si>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</si>
  <si>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</si>
  <si>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</si>
  <si>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</si>
  <si>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</si>
  <si>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</si>
  <si>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</si>
  <si>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</si>
  <si>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</si>
  <si>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</si>
  <si>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</si>
  <si>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</si>
  <si>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</si>
  <si>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</si>
  <si>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</si>
  <si>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</si>
  <si>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</si>
  <si>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</si>
  <si>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</si>
  <si>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</si>
  <si>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</si>
  <si>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</si>
  <si>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</si>
  <si>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</si>
  <si>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</si>
  <si>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</si>
  <si>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</si>
  <si>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</si>
  <si>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</si>
  <si>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</si>
  <si>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</si>
  <si>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</si>
  <si>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</si>
  <si>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</si>
  <si>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</si>
  <si>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</si>
  <si>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</si>
  <si>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</si>
  <si>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</si>
  <si>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</si>
  <si>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</si>
  <si>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</si>
  <si>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</si>
  <si>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</si>
  <si>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</si>
  <si>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</si>
  <si>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</si>
  <si>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</si>
  <si>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</si>
  <si>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</si>
  <si>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</si>
  <si>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</si>
  <si>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</si>
  <si>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</si>
  <si>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</si>
  <si>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</si>
  <si>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</si>
  <si>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</si>
  <si>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</si>
  <si>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</si>
  <si>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</si>
  <si>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</si>
  <si>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</si>
  <si>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</si>
  <si>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</si>
  <si>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</si>
  <si>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</si>
  <si>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</si>
  <si>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</si>
  <si>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</si>
  <si>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</si>
  <si>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</si>
  <si>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</si>
  <si>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</si>
  <si>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</si>
  <si>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</si>
  <si>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</si>
  <si>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</si>
  <si>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</si>
  <si>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</si>
  <si>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</si>
  <si>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</si>
  <si>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</si>
  <si>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</si>
  <si>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</si>
  <si>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</si>
  <si>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</si>
  <si>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</si>
  <si>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</si>
  <si>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</si>
  <si>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</si>
  <si>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</si>
  <si>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</si>
  <si>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</si>
  <si>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</si>
  <si>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</si>
  <si>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</si>
  <si>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</si>
  <si>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</si>
  <si>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</si>
  <si>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</si>
  <si>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</si>
  <si>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</si>
  <si>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</si>
  <si>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</si>
  <si>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</si>
  <si>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</si>
  <si>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</si>
  <si>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</si>
  <si>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</si>
  <si>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</si>
  <si>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</si>
  <si>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</si>
  <si>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</si>
  <si>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</si>
  <si>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</si>
  <si>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</si>
  <si>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</si>
  <si>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</si>
  <si>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</si>
  <si>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</si>
  <si>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</si>
  <si>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</si>
  <si>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</si>
  <si>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</si>
  <si>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</si>
  <si>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</si>
  <si>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</si>
  <si>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</si>
  <si>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</si>
  <si>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</si>
  <si>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</si>
  <si>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</si>
  <si>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</si>
  <si>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</si>
  <si>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</si>
  <si>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</si>
  <si>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</si>
  <si>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</si>
  <si>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</si>
  <si>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</si>
  <si>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</si>
  <si>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</si>
  <si>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</si>
  <si>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</si>
  <si>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</si>
  <si>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</si>
  <si>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</si>
  <si>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</si>
  <si>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</si>
  <si>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</si>
  <si>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</si>
  <si>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</si>
  <si>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</si>
  <si>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</si>
  <si>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</si>
  <si>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</si>
  <si>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</si>
  <si>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</si>
  <si>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</si>
  <si>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</si>
  <si>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</si>
  <si>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</si>
  <si>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</si>
  <si>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</si>
  <si>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</si>
  <si>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</si>
  <si>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</si>
  <si>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</si>
  <si>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</si>
  <si>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</si>
  <si>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</si>
  <si>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</si>
  <si>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</si>
  <si>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</si>
  <si>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</si>
  <si>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</si>
  <si>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</si>
  <si>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</si>
  <si>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</si>
  <si>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</si>
  <si>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</si>
  <si>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</si>
  <si>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</si>
  <si>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</si>
  <si>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</si>
  <si>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</si>
  <si>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</si>
  <si>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</si>
  <si>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</si>
  <si>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</si>
  <si>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</si>
  <si>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</si>
  <si>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</si>
  <si>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</si>
  <si>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</si>
  <si>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</si>
  <si>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</si>
  <si>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</si>
  <si>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</si>
  <si>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</si>
  <si>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</si>
  <si>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</si>
  <si>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</si>
  <si>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</si>
  <si>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</si>
  <si>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</si>
  <si>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</si>
  <si>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</si>
  <si>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</si>
  <si>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</si>
  <si>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</si>
  <si>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</si>
  <si>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</si>
  <si>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</si>
  <si>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</si>
  <si>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</si>
  <si>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</si>
  <si>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</si>
  <si>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秋田森林管理署湯沢支署</t>
    <rPh sb="0" eb="2">
      <t>アキタ</t>
    </rPh>
    <rPh sb="2" eb="4">
      <t>シンリン</t>
    </rPh>
    <rPh sb="4" eb="7">
      <t>カンリショ</t>
    </rPh>
    <rPh sb="7" eb="11">
      <t>ユザワシショ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</si>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</sst>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87</v>
      </c>
      <c r="D5" s="261"/>
      <c r="F5" s="39"/>
    </row>
    <row r="6" spans="1:6" ht="14.4" x14ac:dyDescent="0.2">
      <c r="A6" s="38"/>
      <c r="B6" s="237" t="s">
        <v>24</v>
      </c>
      <c r="C6" s="262">
        <f>'2購入希望価格明細（製品）'!B18</f>
        <v>2000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6" zoomScaleNormal="100" zoomScaleSheetLayoutView="100" workbookViewId="0">
      <selection activeCell="L329" sqref="L329"/>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87</v>
      </c>
      <c r="D17" s="9"/>
      <c r="E17" s="9"/>
      <c r="F17" s="9"/>
      <c r="G17" s="9"/>
    </row>
    <row r="18" spans="1:7" x14ac:dyDescent="0.2">
      <c r="A18" s="104" t="s">
        <v>183</v>
      </c>
      <c r="B18" s="166">
        <f>F40</f>
        <v>2000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2000</v>
      </c>
      <c r="E22" s="75">
        <f>F280</f>
        <v>0</v>
      </c>
      <c r="F22" s="75">
        <f>SUM(C22:E22)</f>
        <v>2000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SUM(D22,D24,D26,D28,D30,D32,D34,D36,D38)</f>
        <v>2000</v>
      </c>
      <c r="E40" s="75">
        <f t="shared" ref="E40" si="2">SUM(E22,E24,E26,E28,E30,E32,E34,E36,E38)</f>
        <v>0</v>
      </c>
      <c r="F40" s="75">
        <f>SUM(C40:E40)</f>
        <v>2000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v>10</v>
      </c>
      <c r="D217" s="76"/>
      <c r="E217" s="75">
        <v>20</v>
      </c>
      <c r="F217" s="78">
        <f>SUM(C217:E217)</f>
        <v>30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50</v>
      </c>
      <c r="D220" s="76"/>
      <c r="E220" s="75">
        <v>750</v>
      </c>
      <c r="F220" s="78">
        <f>SUM(C220:E220)</f>
        <v>800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40</v>
      </c>
      <c r="D223" s="76"/>
      <c r="E223" s="75">
        <v>750</v>
      </c>
      <c r="F223" s="78">
        <f>SUM(C223:E223)</f>
        <v>790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20</v>
      </c>
      <c r="D226" s="76"/>
      <c r="E226" s="75">
        <v>360</v>
      </c>
      <c r="F226" s="78">
        <f>SUM(C226:E226)</f>
        <v>380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2000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2026-03-04T04:27:15Z</dcterms:created>
  <dcterms:modified xsi:type="dcterms:W3CDTF">2026-03-04T04:27:19Z</dcterms:modified>
</cp:coreProperties>
</file>