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F9FA8B42-FDD1-408B-84DD-582654D3CF6C}" xr6:coauthVersionLast="47" xr6:coauthVersionMax="47" xr10:uidLastSave="{00000000-0000-0000-0000-000000000000}"/>
  <bookViews>
    <workbookView xWindow="-120" yWindow="-120" windowWidth="29040" windowHeight="15840" xr2:uid="{971CDA73-188A-45AE-B6A7-22990F16458D}"/>
  </bookViews>
  <sheets>
    <sheet name="整備事業場一覧" sheetId="3" r:id="rId1"/>
    <sheet name="紙入札参加承諾願" sheetId="6" r:id="rId2"/>
    <sheet name="入札書" sheetId="1" r:id="rId3"/>
    <sheet name="入札内訳書" sheetId="2" r:id="rId4"/>
    <sheet name="委任状" sheetId="4" r:id="rId5"/>
    <sheet name="質問回答書" sheetId="5" r:id="rId6"/>
  </sheets>
  <definedNames>
    <definedName name="_xlnm.Print_Area" localSheetId="1">紙入札参加承諾願!$A$1:$AI$34</definedName>
    <definedName name="_xlnm.Print_Area" localSheetId="5">質問回答書!$A$1:$H$37</definedName>
    <definedName name="_xlnm.Print_Area" localSheetId="0">整備事業場一覧!$A$1:$E$21</definedName>
    <definedName name="_xlnm.Print_Area" localSheetId="2">入札書!$A$1:$K$38</definedName>
    <definedName name="_xlnm.Print_Area" localSheetId="3">入札内訳書!$A$2:$J$56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 l="1"/>
  <c r="R6" i="2"/>
  <c r="D6" i="2" s="1"/>
  <c r="J7" i="2"/>
  <c r="R7" i="2"/>
  <c r="D7" i="2" s="1"/>
  <c r="D8" i="2"/>
  <c r="J8" i="2"/>
  <c r="R8" i="2"/>
  <c r="J9" i="2"/>
  <c r="R9" i="2"/>
  <c r="R10" i="2"/>
  <c r="J11" i="2"/>
  <c r="J12" i="2"/>
  <c r="E14" i="2"/>
  <c r="J14" i="2"/>
  <c r="J16" i="2"/>
  <c r="E17" i="2"/>
  <c r="G17" i="2"/>
  <c r="J17" i="2" s="1"/>
  <c r="G18" i="2"/>
  <c r="G19" i="2"/>
  <c r="J19" i="2" s="1"/>
  <c r="E20" i="2"/>
  <c r="G20" i="2"/>
  <c r="J20" i="2"/>
  <c r="G21" i="2"/>
  <c r="G22" i="2"/>
  <c r="J22" i="2" s="1"/>
  <c r="E24" i="2"/>
  <c r="G24" i="2"/>
  <c r="J24" i="2" s="1"/>
  <c r="G25" i="2"/>
  <c r="G26" i="2"/>
  <c r="J26" i="2" s="1"/>
  <c r="E27" i="2"/>
  <c r="G27" i="2"/>
  <c r="J27" i="2"/>
  <c r="G28" i="2"/>
  <c r="G29" i="2"/>
  <c r="J29" i="2" s="1"/>
  <c r="E32" i="2"/>
  <c r="J32" i="2"/>
  <c r="J31" i="2" l="1"/>
  <c r="J13" i="2"/>
  <c r="J10" i="2"/>
  <c r="J39" i="2" s="1"/>
  <c r="G10" i="2"/>
  <c r="E15" i="2"/>
  <c r="G13" i="2"/>
  <c r="G37" i="2"/>
  <c r="G35" i="2" s="1"/>
  <c r="E33" i="2"/>
  <c r="E18" i="2"/>
  <c r="E25" i="2"/>
  <c r="E28" i="2"/>
  <c r="E21" i="2"/>
  <c r="J35" i="2" l="1"/>
  <c r="J37" i="2" s="1"/>
  <c r="D36" i="2"/>
  <c r="G36" i="2" s="1"/>
  <c r="J36" i="2" s="1"/>
  <c r="G23" i="2"/>
  <c r="J23" i="2" s="1"/>
  <c r="D30" i="2"/>
  <c r="G30" i="2" s="1"/>
  <c r="J30" i="2" s="1"/>
  <c r="G31" i="2"/>
  <c r="J38" i="2" l="1"/>
  <c r="J40" i="2" l="1"/>
  <c r="J41" i="2"/>
  <c r="J42" i="2" l="1"/>
  <c r="M13" i="1"/>
  <c r="M14" i="1" l="1"/>
  <c r="U16" i="1"/>
  <c r="U17" i="1" s="1"/>
  <c r="B13" i="1" l="1"/>
  <c r="J13" i="1"/>
  <c r="C13" i="1"/>
  <c r="D13" i="1"/>
  <c r="T16" i="1"/>
  <c r="T17" i="1" l="1"/>
  <c r="I13" i="1" s="1"/>
  <c r="S16" i="1"/>
  <c r="S17" i="1" l="1"/>
  <c r="H13" i="1" s="1"/>
  <c r="R16" i="1"/>
  <c r="R17" i="1" l="1"/>
  <c r="G13" i="1" s="1"/>
  <c r="Q16" i="1"/>
  <c r="Q17" i="1" l="1"/>
  <c r="F13" i="1" s="1"/>
  <c r="P16" i="1"/>
  <c r="P17" i="1" l="1"/>
  <c r="E13" i="1" s="1"/>
  <c r="O16" i="1"/>
  <c r="O17" i="1" l="1"/>
  <c r="N16" i="1"/>
  <c r="N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30" authorId="0" shapeId="0" xr:uid="{1480A55B-443B-434B-9E0C-190C4404CCEB}">
      <text>
        <r>
          <rPr>
            <b/>
            <sz val="12"/>
            <color indexed="81"/>
            <rFont val="ＭＳ Ｐゴシック"/>
            <family val="3"/>
            <charset val="128"/>
          </rPr>
          <t>工賃・オイル交換時に生じるパッキン代等部品代含む。
※ﾌﾗｯｼﾝｸﾞｵｲﾙ代とｴﾚﾒﾝﾄ代は含まない。</t>
        </r>
      </text>
    </comment>
    <comment ref="I36" authorId="0" shapeId="0" xr:uid="{49E585B0-7381-47FB-B3EF-7B0266E9239A}">
      <text>
        <r>
          <rPr>
            <b/>
            <sz val="12"/>
            <color indexed="81"/>
            <rFont val="ＭＳ Ｐゴシック"/>
            <family val="3"/>
            <charset val="128"/>
          </rPr>
          <t>工賃・オイル交換時に生じるパッキン代等部品代含む。
※ﾌﾗｯｼﾝｸﾞｵｲﾙ代とｴﾚﾒﾝﾄ代は含まない。</t>
        </r>
      </text>
    </comment>
  </commentList>
</comments>
</file>

<file path=xl/sharedStrings.xml><?xml version="1.0" encoding="utf-8"?>
<sst xmlns="http://schemas.openxmlformats.org/spreadsheetml/2006/main" count="183" uniqueCount="125">
  <si>
    <t xml:space="preserve">(注意事項)
 １　金額は円単位とし、アラビア数字をもって明記すること。
 ２　用紙の寸法は、日本産業規格Ａ列４番とし、縦長に使用すること。
</t>
    <phoneticPr fontId="5"/>
  </si>
  <si>
    <t>代理者氏名</t>
    <rPh sb="0" eb="2">
      <t>ダイリ</t>
    </rPh>
    <rPh sb="2" eb="3">
      <t>モノ</t>
    </rPh>
    <rPh sb="3" eb="5">
      <t>シメイ</t>
    </rPh>
    <phoneticPr fontId="5"/>
  </si>
  <si>
    <t>会社名</t>
    <rPh sb="0" eb="3">
      <t>カイシャメイ</t>
    </rPh>
    <phoneticPr fontId="5"/>
  </si>
  <si>
    <t>所在地</t>
    <rPh sb="0" eb="3">
      <t>ショザイチ</t>
    </rPh>
    <phoneticPr fontId="5"/>
  </si>
  <si>
    <t>（代理人）</t>
    <rPh sb="1" eb="3">
      <t>ダイリ</t>
    </rPh>
    <rPh sb="3" eb="4">
      <t>ヒト</t>
    </rPh>
    <phoneticPr fontId="5"/>
  </si>
  <si>
    <t>代表者氏名</t>
    <rPh sb="0" eb="2">
      <t>ダイヒョウ</t>
    </rPh>
    <rPh sb="2" eb="3">
      <t>モノ</t>
    </rPh>
    <rPh sb="3" eb="5">
      <t>シメイ</t>
    </rPh>
    <phoneticPr fontId="5"/>
  </si>
  <si>
    <t>（入札者）</t>
    <phoneticPr fontId="5"/>
  </si>
  <si>
    <t>　由利森林管理署長　木村　秀樹　殿</t>
    <rPh sb="10" eb="12">
      <t>キムラ</t>
    </rPh>
    <rPh sb="13" eb="15">
      <t>ヒデキ</t>
    </rPh>
    <phoneticPr fontId="5"/>
  </si>
  <si>
    <t xml:space="preserve">　分任支出負担行為担当官
</t>
    <phoneticPr fontId="5"/>
  </si>
  <si>
    <t>　競争契約入札心得、契約条項、仕様書、その他関係事項一切を承諾の上、入札いたします。</t>
    <phoneticPr fontId="5"/>
  </si>
  <si>
    <t xml:space="preserve">　ただし、第１号物件　令和７年度由利森林管理署官用自動車点検等業務の単価契約に係る総価額項目別単価は、別紙内訳書のとおり。
</t>
    <phoneticPr fontId="5"/>
  </si>
  <si>
    <t>一</t>
    <rPh sb="0" eb="1">
      <t>イチ</t>
    </rPh>
    <phoneticPr fontId="5"/>
  </si>
  <si>
    <t>十</t>
    <rPh sb="0" eb="1">
      <t>ジュウ</t>
    </rPh>
    <phoneticPr fontId="5"/>
  </si>
  <si>
    <t>百</t>
    <rPh sb="0" eb="1">
      <t>ヒャク</t>
    </rPh>
    <phoneticPr fontId="5"/>
  </si>
  <si>
    <t>千</t>
    <rPh sb="0" eb="1">
      <t>セン</t>
    </rPh>
    <phoneticPr fontId="5"/>
  </si>
  <si>
    <t>万</t>
    <rPh sb="0" eb="1">
      <t>マン</t>
    </rPh>
    <phoneticPr fontId="5"/>
  </si>
  <si>
    <t>十万</t>
    <rPh sb="0" eb="2">
      <t>ジュウマン</t>
    </rPh>
    <phoneticPr fontId="5"/>
  </si>
  <si>
    <t>百万</t>
    <rPh sb="0" eb="2">
      <t>ヒャクマン</t>
    </rPh>
    <phoneticPr fontId="5"/>
  </si>
  <si>
    <t>千万</t>
    <rPh sb="0" eb="2">
      <t>センマン</t>
    </rPh>
    <phoneticPr fontId="5"/>
  </si>
  <si>
    <t>億</t>
    <rPh sb="0" eb="1">
      <t>オク</t>
    </rPh>
    <phoneticPr fontId="5"/>
  </si>
  <si>
    <t>円也</t>
    <rPh sb="0" eb="1">
      <t>エン</t>
    </rPh>
    <rPh sb="1" eb="2">
      <t>ナリ</t>
    </rPh>
    <phoneticPr fontId="5"/>
  </si>
  <si>
    <t>金</t>
    <rPh sb="0" eb="1">
      <t>カネ</t>
    </rPh>
    <phoneticPr fontId="5"/>
  </si>
  <si>
    <t>入札物件名   令和７年度由利森林管理署官用自動車点検等業務</t>
    <phoneticPr fontId="5"/>
  </si>
  <si>
    <t>物件番号　第　１　号</t>
  </si>
  <si>
    <t>入　札　書</t>
    <phoneticPr fontId="5"/>
  </si>
  <si>
    <t>代表者氏名　　　　　　　　　　　　　　　　　　　　　　　　　</t>
    <rPh sb="0" eb="3">
      <t>ダイヒョウシャ</t>
    </rPh>
    <rPh sb="3" eb="5">
      <t>シメイ</t>
    </rPh>
    <phoneticPr fontId="5"/>
  </si>
  <si>
    <t>商号又は名称</t>
    <rPh sb="0" eb="2">
      <t>ショウゴウ</t>
    </rPh>
    <rPh sb="2" eb="3">
      <t>マタ</t>
    </rPh>
    <rPh sb="4" eb="6">
      <t>メイショウ</t>
    </rPh>
    <phoneticPr fontId="5"/>
  </si>
  <si>
    <t>住所</t>
    <rPh sb="0" eb="2">
      <t>ジュウショ</t>
    </rPh>
    <phoneticPr fontId="5"/>
  </si>
  <si>
    <t>由利森林管理署長　木村　秀樹　殿</t>
    <rPh sb="0" eb="8">
      <t>ユリシンリンカンリショチョウ</t>
    </rPh>
    <rPh sb="9" eb="11">
      <t>キムラ</t>
    </rPh>
    <rPh sb="12" eb="14">
      <t>ヒデキ</t>
    </rPh>
    <rPh sb="15" eb="16">
      <t>トノ</t>
    </rPh>
    <phoneticPr fontId="5"/>
  </si>
  <si>
    <t>分任支出負担行為担当官</t>
    <rPh sb="0" eb="11">
      <t>ブンニンシシュツフタンコウイタントウカン</t>
    </rPh>
    <phoneticPr fontId="5"/>
  </si>
  <si>
    <t>令和　　年　　月　　 日</t>
    <rPh sb="0" eb="2">
      <t>レイワ</t>
    </rPh>
    <rPh sb="4" eb="5">
      <t>ネン</t>
    </rPh>
    <rPh sb="7" eb="8">
      <t>ツキ</t>
    </rPh>
    <rPh sb="11" eb="12">
      <t>ヒ</t>
    </rPh>
    <phoneticPr fontId="13"/>
  </si>
  <si>
    <t>　（Ｉ）　　合計　（Ｇ）＋（Ｈ）</t>
    <rPh sb="6" eb="8">
      <t>ゴウケイ</t>
    </rPh>
    <phoneticPr fontId="13"/>
  </si>
  <si>
    <t>　（Ｈ）　　消費税（Ｅ）＊１０％</t>
    <rPh sb="6" eb="9">
      <t>ショウヒゼイ</t>
    </rPh>
    <phoneticPr fontId="13"/>
  </si>
  <si>
    <t>　（Ｇ）　　入札金額　（Ｅ）＋（Ｆ）</t>
    <rPh sb="6" eb="8">
      <t>ニュウサツ</t>
    </rPh>
    <rPh sb="8" eb="10">
      <t>キンガク</t>
    </rPh>
    <phoneticPr fontId="13"/>
  </si>
  <si>
    <t>　（Ｆ）　　非課税分　　（Ａ）＋（Ｂ）</t>
    <rPh sb="6" eb="9">
      <t>ヒカゼイ</t>
    </rPh>
    <rPh sb="9" eb="10">
      <t>ブン</t>
    </rPh>
    <phoneticPr fontId="5"/>
  </si>
  <si>
    <t>　（Ｅ）　　作業料金計　（Ｃ）＋（Ｄ）</t>
    <rPh sb="6" eb="8">
      <t>サギョウ</t>
    </rPh>
    <rPh sb="8" eb="10">
      <t>リョウキン</t>
    </rPh>
    <rPh sb="10" eb="11">
      <t>ケイ</t>
    </rPh>
    <phoneticPr fontId="13"/>
  </si>
  <si>
    <t>台</t>
    <rPh sb="0" eb="1">
      <t>ダイ</t>
    </rPh>
    <phoneticPr fontId="13"/>
  </si>
  <si>
    <t>　（Ｄ）　　定期点検（１２ヶ月点検）計</t>
    <rPh sb="6" eb="8">
      <t>テイキ</t>
    </rPh>
    <rPh sb="8" eb="10">
      <t>テンケン</t>
    </rPh>
    <rPh sb="14" eb="15">
      <t>ゲツ</t>
    </rPh>
    <rPh sb="15" eb="17">
      <t>テンケン</t>
    </rPh>
    <rPh sb="18" eb="19">
      <t>ケイ</t>
    </rPh>
    <phoneticPr fontId="13"/>
  </si>
  <si>
    <t>ℓ</t>
    <phoneticPr fontId="13"/>
  </si>
  <si>
    <t>エンジンオイル交換</t>
    <rPh sb="7" eb="9">
      <t>コウカン</t>
    </rPh>
    <phoneticPr fontId="13"/>
  </si>
  <si>
    <t>車内及び外回り清掃</t>
    <rPh sb="0" eb="2">
      <t>シャナイ</t>
    </rPh>
    <rPh sb="2" eb="3">
      <t>オヨ</t>
    </rPh>
    <rPh sb="4" eb="5">
      <t>ソト</t>
    </rPh>
    <rPh sb="5" eb="6">
      <t>マワ</t>
    </rPh>
    <rPh sb="7" eb="9">
      <t>セイソウ</t>
    </rPh>
    <phoneticPr fontId="13"/>
  </si>
  <si>
    <t>台</t>
    <rPh sb="0" eb="1">
      <t>ダイ</t>
    </rPh>
    <phoneticPr fontId="5"/>
  </si>
  <si>
    <t>軽自動車</t>
    <phoneticPr fontId="3"/>
  </si>
  <si>
    <t>軽自動車（自家用）</t>
    <rPh sb="0" eb="1">
      <t>ケイ</t>
    </rPh>
    <phoneticPr fontId="3"/>
  </si>
  <si>
    <t>乗用自動車（自家用）</t>
  </si>
  <si>
    <t>基本点検技術料</t>
    <rPh sb="0" eb="2">
      <t>キホン</t>
    </rPh>
    <rPh sb="2" eb="4">
      <t>テンケン</t>
    </rPh>
    <rPh sb="4" eb="6">
      <t>ギジュツ</t>
    </rPh>
    <rPh sb="6" eb="7">
      <t>リョウ</t>
    </rPh>
    <phoneticPr fontId="13"/>
  </si>
  <si>
    <t>定期点検
（12ヶ月点検）</t>
    <rPh sb="0" eb="2">
      <t>テイキ</t>
    </rPh>
    <rPh sb="2" eb="4">
      <t>テンケン</t>
    </rPh>
    <rPh sb="9" eb="10">
      <t>ゲツ</t>
    </rPh>
    <rPh sb="10" eb="12">
      <t>テンケン</t>
    </rPh>
    <phoneticPr fontId="5"/>
  </si>
  <si>
    <t>　（C）　　継続点検（車検）計</t>
    <rPh sb="6" eb="8">
      <t>ケイゾク</t>
    </rPh>
    <rPh sb="8" eb="10">
      <t>テンケン</t>
    </rPh>
    <rPh sb="11" eb="13">
      <t>シャケン</t>
    </rPh>
    <rPh sb="14" eb="15">
      <t>ケイ</t>
    </rPh>
    <phoneticPr fontId="13"/>
  </si>
  <si>
    <t>台</t>
  </si>
  <si>
    <t>継続検査代行</t>
    <rPh sb="0" eb="2">
      <t>ケイゾク</t>
    </rPh>
    <rPh sb="2" eb="4">
      <t>ケンサ</t>
    </rPh>
    <rPh sb="4" eb="6">
      <t>ダイコウ</t>
    </rPh>
    <phoneticPr fontId="13"/>
  </si>
  <si>
    <t>保安検査確認</t>
    <rPh sb="0" eb="2">
      <t>ホアン</t>
    </rPh>
    <rPh sb="2" eb="4">
      <t>ケンサ</t>
    </rPh>
    <rPh sb="4" eb="6">
      <t>カクニン</t>
    </rPh>
    <phoneticPr fontId="5"/>
  </si>
  <si>
    <t>下廻り防錆塗装料</t>
    <rPh sb="0" eb="2">
      <t>シタマワ</t>
    </rPh>
    <rPh sb="3" eb="4">
      <t>ボウ</t>
    </rPh>
    <rPh sb="4" eb="5">
      <t>サビ</t>
    </rPh>
    <rPh sb="5" eb="7">
      <t>トソウ</t>
    </rPh>
    <rPh sb="7" eb="8">
      <t>リョウ</t>
    </rPh>
    <phoneticPr fontId="5"/>
  </si>
  <si>
    <t>エンジン、下廻り
スチーム洗浄</t>
    <rPh sb="5" eb="7">
      <t>シタマワ</t>
    </rPh>
    <rPh sb="13" eb="15">
      <t>センジョウ</t>
    </rPh>
    <phoneticPr fontId="5"/>
  </si>
  <si>
    <t>継続点検
（車検）</t>
    <rPh sb="0" eb="2">
      <t>ケイゾク</t>
    </rPh>
    <rPh sb="2" eb="4">
      <t>テンケン</t>
    </rPh>
    <rPh sb="6" eb="8">
      <t>シャケン</t>
    </rPh>
    <phoneticPr fontId="5"/>
  </si>
  <si>
    <t>台</t>
    <phoneticPr fontId="13"/>
  </si>
  <si>
    <t>　（Ｂ）　　自動車損害賠償責任保険料計</t>
    <rPh sb="6" eb="9">
      <t>ジドウシャ</t>
    </rPh>
    <rPh sb="9" eb="11">
      <t>ソンガイ</t>
    </rPh>
    <rPh sb="11" eb="13">
      <t>バイショウ</t>
    </rPh>
    <rPh sb="13" eb="15">
      <t>セキニン</t>
    </rPh>
    <rPh sb="15" eb="18">
      <t>ホケンリョウ</t>
    </rPh>
    <rPh sb="18" eb="19">
      <t>ケイ</t>
    </rPh>
    <phoneticPr fontId="13"/>
  </si>
  <si>
    <t>検査対象車　本土　24ヶ月契約</t>
    <phoneticPr fontId="5"/>
  </si>
  <si>
    <t>検査対象車　本土　24ヶ月契約</t>
  </si>
  <si>
    <t>自賠責保険料</t>
    <rPh sb="0" eb="3">
      <t>ジバイセキ</t>
    </rPh>
    <rPh sb="3" eb="6">
      <t>ホケンリョウ</t>
    </rPh>
    <phoneticPr fontId="13"/>
  </si>
  <si>
    <t>　（Ａ）　　自動車重量税計</t>
    <rPh sb="6" eb="9">
      <t>ジドウシャ</t>
    </rPh>
    <rPh sb="9" eb="12">
      <t>ジュウリョウゼイ</t>
    </rPh>
    <rPh sb="12" eb="13">
      <t>ケイ</t>
    </rPh>
    <phoneticPr fontId="13"/>
  </si>
  <si>
    <t>※13年未満</t>
    <rPh sb="4" eb="6">
      <t>ミマン</t>
    </rPh>
    <phoneticPr fontId="5"/>
  </si>
  <si>
    <t>( 2年 )</t>
  </si>
  <si>
    <t>軽自動車</t>
    <rPh sb="0" eb="1">
      <t>ケイ</t>
    </rPh>
    <phoneticPr fontId="3"/>
  </si>
  <si>
    <t>※13年経過</t>
    <rPh sb="3" eb="4">
      <t>ネン</t>
    </rPh>
    <rPh sb="4" eb="6">
      <t>ケイカ</t>
    </rPh>
    <phoneticPr fontId="3"/>
  </si>
  <si>
    <t>自動車重量税</t>
    <rPh sb="0" eb="3">
      <t>ジドウシャ</t>
    </rPh>
    <rPh sb="3" eb="6">
      <t>ジュウリョウゼイ</t>
    </rPh>
    <phoneticPr fontId="5"/>
  </si>
  <si>
    <t>トンまで</t>
    <phoneticPr fontId="5"/>
  </si>
  <si>
    <t>トンを超え</t>
    <rPh sb="3" eb="4">
      <t>コ</t>
    </rPh>
    <phoneticPr fontId="5"/>
  </si>
  <si>
    <t>金額
(a)×(b)</t>
    <rPh sb="0" eb="2">
      <t>キンガク</t>
    </rPh>
    <phoneticPr fontId="13"/>
  </si>
  <si>
    <t>単価（税抜）(b)</t>
    <rPh sb="0" eb="2">
      <t>タンカ</t>
    </rPh>
    <rPh sb="3" eb="5">
      <t>ゼイヌ</t>
    </rPh>
    <phoneticPr fontId="13"/>
  </si>
  <si>
    <t>単位</t>
    <rPh sb="0" eb="2">
      <t>タンイ</t>
    </rPh>
    <phoneticPr fontId="13"/>
  </si>
  <si>
    <t>数量
(a)</t>
    <rPh sb="0" eb="2">
      <t>スウリョウ</t>
    </rPh>
    <phoneticPr fontId="13"/>
  </si>
  <si>
    <t>件名（項目）</t>
    <rPh sb="0" eb="2">
      <t>ケンメイ</t>
    </rPh>
    <rPh sb="3" eb="5">
      <t>コウモク</t>
    </rPh>
    <phoneticPr fontId="13"/>
  </si>
  <si>
    <t>入札内訳書</t>
    <rPh sb="0" eb="5">
      <t>ニュウサツウチワケショ</t>
    </rPh>
    <phoneticPr fontId="5"/>
  </si>
  <si>
    <t>※車検等車両一覧表よりリンク集計　※一覧表の必要事項入力後、左記区分をドロップダウンより選択すれば項目内容・台数等が自動入力されます。</t>
    <rPh sb="1" eb="3">
      <t>シャケン</t>
    </rPh>
    <rPh sb="3" eb="4">
      <t>トウ</t>
    </rPh>
    <rPh sb="4" eb="6">
      <t>シャリョウ</t>
    </rPh>
    <rPh sb="6" eb="9">
      <t>イチランヒョウ</t>
    </rPh>
    <rPh sb="14" eb="16">
      <t>シュウケイ</t>
    </rPh>
    <rPh sb="18" eb="21">
      <t>イチランヒョウ</t>
    </rPh>
    <rPh sb="22" eb="24">
      <t>ヒツヨウ</t>
    </rPh>
    <rPh sb="24" eb="26">
      <t>ジコウ</t>
    </rPh>
    <rPh sb="26" eb="28">
      <t>ニュウリョク</t>
    </rPh>
    <rPh sb="28" eb="29">
      <t>ゴ</t>
    </rPh>
    <rPh sb="30" eb="32">
      <t>サキ</t>
    </rPh>
    <rPh sb="32" eb="34">
      <t>クブン</t>
    </rPh>
    <rPh sb="44" eb="46">
      <t>センタク</t>
    </rPh>
    <rPh sb="49" eb="51">
      <t>コウモク</t>
    </rPh>
    <rPh sb="51" eb="53">
      <t>ナイヨウ</t>
    </rPh>
    <rPh sb="54" eb="56">
      <t>ダイスウ</t>
    </rPh>
    <rPh sb="56" eb="57">
      <t>トウ</t>
    </rPh>
    <rPh sb="58" eb="60">
      <t>ジドウ</t>
    </rPh>
    <rPh sb="60" eb="62">
      <t>ニュウリョク</t>
    </rPh>
    <phoneticPr fontId="5"/>
  </si>
  <si>
    <t>令和　　年　　月　　日</t>
    <phoneticPr fontId="5"/>
  </si>
  <si>
    <t>別紙様式</t>
    <rPh sb="0" eb="4">
      <t>ベッシヨウシキ</t>
    </rPh>
    <phoneticPr fontId="13"/>
  </si>
  <si>
    <t>自動車分解整備事業場一覧</t>
    <rPh sb="0" eb="3">
      <t>ジドウシャ</t>
    </rPh>
    <rPh sb="3" eb="5">
      <t>ブンカイ</t>
    </rPh>
    <rPh sb="5" eb="7">
      <t>セイビ</t>
    </rPh>
    <rPh sb="7" eb="9">
      <t>ジギョウ</t>
    </rPh>
    <rPh sb="9" eb="10">
      <t>バ</t>
    </rPh>
    <rPh sb="10" eb="12">
      <t>イチラン</t>
    </rPh>
    <phoneticPr fontId="13"/>
  </si>
  <si>
    <t>官署名</t>
    <rPh sb="0" eb="2">
      <t>カンショ</t>
    </rPh>
    <rPh sb="2" eb="3">
      <t>メイ</t>
    </rPh>
    <phoneticPr fontId="13"/>
  </si>
  <si>
    <t>左記庁舎の車両を整備する
自動車分解整備事業場名</t>
    <rPh sb="0" eb="1">
      <t>ヒダリ</t>
    </rPh>
    <rPh sb="1" eb="2">
      <t>キ</t>
    </rPh>
    <rPh sb="2" eb="4">
      <t>チョウシャ</t>
    </rPh>
    <rPh sb="5" eb="7">
      <t>シャリョウ</t>
    </rPh>
    <rPh sb="8" eb="10">
      <t>セイビ</t>
    </rPh>
    <rPh sb="13" eb="16">
      <t>ジドウシャ</t>
    </rPh>
    <rPh sb="16" eb="18">
      <t>ブンカイ</t>
    </rPh>
    <rPh sb="18" eb="20">
      <t>セイビ</t>
    </rPh>
    <rPh sb="20" eb="22">
      <t>ジギョウ</t>
    </rPh>
    <rPh sb="22" eb="23">
      <t>バ</t>
    </rPh>
    <rPh sb="23" eb="24">
      <t>メイ</t>
    </rPh>
    <phoneticPr fontId="13"/>
  </si>
  <si>
    <t>事業場住所</t>
    <rPh sb="0" eb="2">
      <t>ジギョウ</t>
    </rPh>
    <rPh sb="2" eb="3">
      <t>バ</t>
    </rPh>
    <rPh sb="3" eb="5">
      <t>ジュウショ</t>
    </rPh>
    <phoneticPr fontId="13"/>
  </si>
  <si>
    <t>電話番号</t>
    <rPh sb="0" eb="2">
      <t>デンワ</t>
    </rPh>
    <rPh sb="2" eb="4">
      <t>バンゴウ</t>
    </rPh>
    <phoneticPr fontId="13"/>
  </si>
  <si>
    <t>備考</t>
    <rPh sb="0" eb="2">
      <t>ビコウ</t>
    </rPh>
    <phoneticPr fontId="13"/>
  </si>
  <si>
    <t>車両の点検整備を行う事業場は上記のとおりです。</t>
    <rPh sb="0" eb="2">
      <t>シャリョウ</t>
    </rPh>
    <rPh sb="3" eb="5">
      <t>テンケン</t>
    </rPh>
    <rPh sb="5" eb="7">
      <t>セイビ</t>
    </rPh>
    <rPh sb="8" eb="9">
      <t>オコナ</t>
    </rPh>
    <rPh sb="10" eb="12">
      <t>ジギョウ</t>
    </rPh>
    <rPh sb="12" eb="13">
      <t>バ</t>
    </rPh>
    <rPh sb="14" eb="16">
      <t>ジョウキ</t>
    </rPh>
    <phoneticPr fontId="13"/>
  </si>
  <si>
    <t>商号又は名称</t>
    <rPh sb="0" eb="2">
      <t>ショウゴウ</t>
    </rPh>
    <rPh sb="2" eb="3">
      <t>マタ</t>
    </rPh>
    <rPh sb="4" eb="6">
      <t>メイショウ</t>
    </rPh>
    <phoneticPr fontId="13"/>
  </si>
  <si>
    <t>代表者　氏名</t>
    <rPh sb="0" eb="3">
      <t>ダイヒョウシャ</t>
    </rPh>
    <rPh sb="4" eb="6">
      <t>シメイ</t>
    </rPh>
    <phoneticPr fontId="13"/>
  </si>
  <si>
    <t>　分任支出負担行為担当官</t>
    <rPh sb="1" eb="3">
      <t>ブンニン</t>
    </rPh>
    <rPh sb="3" eb="5">
      <t>シシュツ</t>
    </rPh>
    <rPh sb="5" eb="7">
      <t>フタン</t>
    </rPh>
    <rPh sb="7" eb="9">
      <t>コウイ</t>
    </rPh>
    <rPh sb="9" eb="12">
      <t>タントウカン</t>
    </rPh>
    <phoneticPr fontId="13"/>
  </si>
  <si>
    <t>　由利森林管理署長　木村　秀樹　殿</t>
    <rPh sb="1" eb="3">
      <t>ユリ</t>
    </rPh>
    <rPh sb="3" eb="5">
      <t>シンリン</t>
    </rPh>
    <rPh sb="5" eb="7">
      <t>カンリ</t>
    </rPh>
    <rPh sb="7" eb="9">
      <t>ショチョウ</t>
    </rPh>
    <rPh sb="10" eb="12">
      <t>キムラ</t>
    </rPh>
    <rPh sb="13" eb="15">
      <t>ヒデキ</t>
    </rPh>
    <rPh sb="16" eb="17">
      <t>ドノ</t>
    </rPh>
    <phoneticPr fontId="13"/>
  </si>
  <si>
    <t>委　　任　　状</t>
    <phoneticPr fontId="5"/>
  </si>
  <si>
    <t xml:space="preserve"> 令和　　年　　月　　日</t>
    <phoneticPr fontId="5"/>
  </si>
  <si>
    <t>　分任支出負担行為担当官</t>
  </si>
  <si>
    <t>　由利森林管理署長　木村　秀樹　殿</t>
    <rPh sb="1" eb="3">
      <t>ユリ</t>
    </rPh>
    <rPh sb="10" eb="12">
      <t>キムラ</t>
    </rPh>
    <rPh sb="13" eb="15">
      <t>ヒデキ</t>
    </rPh>
    <phoneticPr fontId="5"/>
  </si>
  <si>
    <t>　　　　（委任者）所在地（住所）</t>
  </si>
  <si>
    <t>　　　　　　　　　商号又は名称</t>
  </si>
  <si>
    <t>　　　　　　　　　代表者役職氏名  　　　　　　　　　　　　　　</t>
    <phoneticPr fontId="5"/>
  </si>
  <si>
    <t>私は、下記の者を代理人と定め、下記業務に関する一切の権限を委任します。</t>
  </si>
  <si>
    <t>　　　　（受任者）所在地（住所）</t>
  </si>
  <si>
    <t>　　　　　　　　　代理人　　　　　　　　　　　　</t>
    <phoneticPr fontId="5"/>
  </si>
  <si>
    <t>（件名）令和７年８月27日入札</t>
    <phoneticPr fontId="5"/>
  </si>
  <si>
    <t>　第１号物件　令和７年度由利森林管理署官用自動車点検等業務　</t>
    <rPh sb="7" eb="9">
      <t>レイワ</t>
    </rPh>
    <rPh sb="10" eb="12">
      <t>ネンド</t>
    </rPh>
    <phoneticPr fontId="5"/>
  </si>
  <si>
    <t>　　　　</t>
  </si>
  <si>
    <t>　　　　に関する件</t>
  </si>
  <si>
    <t>　物件名　令和７年度由利森林管理署官用自動車点検等業務</t>
    <rPh sb="5" eb="7">
      <t>レイワ</t>
    </rPh>
    <rPh sb="8" eb="10">
      <t>ネンド</t>
    </rPh>
    <phoneticPr fontId="5"/>
  </si>
  <si>
    <t>入札説明に対する質問回答書</t>
    <phoneticPr fontId="5"/>
  </si>
  <si>
    <t xml:space="preserve"> 入札説明に対する質問事項 </t>
    <phoneticPr fontId="5"/>
  </si>
  <si>
    <t>　質問事項に対する回答</t>
    <phoneticPr fontId="5"/>
  </si>
  <si>
    <t>　</t>
  </si>
  <si>
    <t>紙入札参加承諾願</t>
    <rPh sb="0" eb="1">
      <t>カミ</t>
    </rPh>
    <rPh sb="1" eb="3">
      <t>ニュウサツ</t>
    </rPh>
    <rPh sb="3" eb="5">
      <t>サンカ</t>
    </rPh>
    <rPh sb="5" eb="7">
      <t>ショウダク</t>
    </rPh>
    <rPh sb="7" eb="8">
      <t>ネガイ</t>
    </rPh>
    <phoneticPr fontId="3"/>
  </si>
  <si>
    <t>１．発注事業名</t>
    <rPh sb="2" eb="4">
      <t>ハッチュウ</t>
    </rPh>
    <rPh sb="4" eb="6">
      <t>ジギョウ</t>
    </rPh>
    <rPh sb="6" eb="7">
      <t>メイ</t>
    </rPh>
    <phoneticPr fontId="3"/>
  </si>
  <si>
    <t>入札番号　第１号</t>
    <phoneticPr fontId="3"/>
  </si>
  <si>
    <t>２．電子調達システムでの参加ができない理由</t>
    <rPh sb="2" eb="4">
      <t>デンシ</t>
    </rPh>
    <rPh sb="4" eb="6">
      <t>チョウタツ</t>
    </rPh>
    <rPh sb="12" eb="14">
      <t>サンカ</t>
    </rPh>
    <rPh sb="19" eb="21">
      <t>リユウ</t>
    </rPh>
    <phoneticPr fontId="3"/>
  </si>
  <si>
    <t>住所</t>
    <rPh sb="0" eb="2">
      <t>ジュウショ</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</si>
  <si>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</si>
  <si>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</si>
  <si>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上記について承諾します。</t>
    <rPh sb="0" eb="2">
      <t>ジョウキ</t>
    </rPh>
    <rPh sb="6" eb="8">
      <t>ショウダク</t>
    </rPh>
    <phoneticPr fontId="3"/>
  </si>
  <si>
    <t>殿</t>
    <rPh sb="0" eb="1">
      <t>ドノ</t>
    </rPh>
    <phoneticPr fontId="3"/>
  </si>
  <si>
    <t>令和　　年　　月　　日</t>
    <rPh sb="0" eb="2">
      <t>レイワ</t>
    </rPh>
    <rPh sb="4" eb="5">
      <t>ネン</t>
    </rPh>
    <rPh sb="7" eb="8">
      <t>ガツ</t>
    </rPh>
    <rPh sb="10" eb="11">
      <t>ニチ</t>
    </rPh>
    <phoneticPr fontId="3"/>
  </si>
  <si>
    <t>分任支出負担行為担当官</t>
    <rPh sb="0" eb="2">
      <t>ブンニン</t>
    </rPh>
    <phoneticPr fontId="3"/>
  </si>
  <si>
    <t>由利森林管理署長　木村　秀樹　殿</t>
    <rPh sb="0" eb="7">
      <t>ユリシンリンカンリショ</t>
    </rPh>
    <rPh sb="7" eb="8">
      <t>チョウ</t>
    </rPh>
    <rPh sb="9" eb="11">
      <t>キムラ</t>
    </rPh>
    <rPh sb="12" eb="14">
      <t>ヒデキ</t>
    </rPh>
    <rPh sb="15" eb="16">
      <t>ドノ</t>
    </rPh>
    <phoneticPr fontId="3"/>
  </si>
  <si>
    <t>分任支出負担行為担当官</t>
    <rPh sb="0" eb="11">
      <t>ブンニンシシュツフタンコウイタントウカン</t>
    </rPh>
    <phoneticPr fontId="3"/>
  </si>
  <si>
    <t>由利森林管理署長　木村　秀樹</t>
    <rPh sb="0" eb="8">
      <t>ユリシンリンカンリショチョウ</t>
    </rPh>
    <rPh sb="9" eb="11">
      <t>キムラ</t>
    </rPh>
    <rPh sb="12" eb="14">
      <t>ヒデキ</t>
    </rPh>
    <phoneticPr fontId="3"/>
  </si>
  <si>
    <t>　上記の発注事業は、電子調達システム対象案件ではありますが、今回は当社において</t>
    <rPh sb="1" eb="3">
      <t>ジョウキ</t>
    </rPh>
    <rPh sb="4" eb="6">
      <t>ハッチュウ</t>
    </rPh>
    <rPh sb="6" eb="8">
      <t>ジギョウ</t>
    </rPh>
    <rPh sb="10" eb="12">
      <t>デンシ</t>
    </rPh>
    <rPh sb="12" eb="14">
      <t>チョウタツ</t>
    </rPh>
    <rPh sb="18" eb="20">
      <t>タイショウ</t>
    </rPh>
    <rPh sb="20" eb="22">
      <t>アンケン</t>
    </rPh>
    <rPh sb="30" eb="32">
      <t>コンカイ</t>
    </rPh>
    <rPh sb="33" eb="35">
      <t>トウシャ</t>
    </rPh>
    <phoneticPr fontId="3"/>
  </si>
  <si>
    <t>を承諾いただきますようお願い致します。</t>
    <phoneticPr fontId="3"/>
  </si>
  <si>
    <t>は上記理由により電子調達システムを利用しての参加ができないため、紙入札での参加</t>
    <phoneticPr fontId="3"/>
  </si>
  <si>
    <t>令和７年度由利森林管理署官用自動車点検等業務</t>
    <rPh sb="5" eb="12">
      <t>ユリシンリンカンリショ</t>
    </rPh>
    <rPh sb="12" eb="22">
      <t>カンヨウジドウシャテンケントウギョウム</t>
    </rPh>
    <phoneticPr fontId="3"/>
  </si>
  <si>
    <t>住        所</t>
    <rPh sb="0" eb="1">
      <t>ジュウ</t>
    </rPh>
    <rPh sb="9" eb="10">
      <t>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</si>
</sst>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_);[Red]\(0\)"/>
    <numFmt numFmtId="179" formatCode="&quot;対象&quot;##&quot;台　※1台当たり5ℓを想定(単価は1ℓ当たり)&quot;"/>
    <numFmt numFmtId="180" formatCode="&quot;車両重量&quot;0.0&quot;トンまで&quot;"/>
  </numFmts>
  <fonts count="28" x14ac:knownFonts="1">
    <font>
      <sz val="11"/>
      <color theme="1"/>
      <name val="游ゴシック"/>
      <family val="2"/>
      <charset val="128"/>
      <scheme val="minor"/>
    </font>
    <font>
      <sz val="11"/>
      <color theme="1"/>
      <name val="游ゴシック"/>
      <family val="2"/>
      <scheme val="minor"/>
    </font>
    <font>
      <sz val="11"/>
      <color theme="1"/>
      <name val="ＭＳ 明朝"/>
      <family val="1"/>
      <charset val="128"/>
    </font>
    <font>
      <sz val="6"/>
      <name val="游ゴシック"/>
      <family val="2"/>
      <charset val="128"/>
      <scheme val="minor"/>
    </font>
    <font>
      <sz val="9"/>
      <color rgb="FF000000"/>
      <name val="ＭＳ 明朝"/>
      <family val="1"/>
      <charset val="128"/>
    </font>
    <font>
      <sz val="6"/>
      <name val="游ゴシック"/>
      <family val="3"/>
      <charset val="128"/>
      <scheme val="minor"/>
    </font>
    <font>
      <sz val="26"/>
      <color theme="1"/>
      <name val="ＭＳ 明朝"/>
      <family val="1"/>
      <charset val="128"/>
    </font>
    <font>
      <sz val="11"/>
      <color theme="0"/>
      <name val="ＭＳ 明朝"/>
      <family val="1"/>
      <charset val="128"/>
    </font>
    <font>
      <u/>
      <sz val="11"/>
      <color rgb="FF000000"/>
      <name val="ＭＳ 明朝"/>
      <family val="1"/>
      <charset val="128"/>
    </font>
    <font>
      <b/>
      <sz val="24"/>
      <color theme="1"/>
      <name val="ＭＳ 明朝"/>
      <family val="1"/>
      <charset val="128"/>
    </font>
    <font>
      <sz val="11"/>
      <name val="ＭＳ Ｐゴシック"/>
      <family val="3"/>
      <charset val="128"/>
    </font>
    <font>
      <sz val="11"/>
      <name val="メイリオ"/>
      <family val="3"/>
      <charset val="128"/>
    </font>
    <font>
      <sz val="14"/>
      <name val="メイリオ"/>
      <family val="3"/>
      <charset val="128"/>
    </font>
    <font>
      <sz val="6"/>
      <name val="ＭＳ Ｐゴシック"/>
      <family val="3"/>
      <charset val="128"/>
    </font>
    <font>
      <sz val="12"/>
      <name val="メイリオ"/>
      <family val="3"/>
      <charset val="128"/>
    </font>
    <font>
      <b/>
      <sz val="11"/>
      <name val="メイリオ"/>
      <family val="3"/>
      <charset val="128"/>
    </font>
    <font>
      <b/>
      <sz val="12"/>
      <name val="メイリオ"/>
      <family val="3"/>
      <charset val="128"/>
    </font>
    <font>
      <b/>
      <sz val="16"/>
      <name val="メイリオ"/>
      <family val="3"/>
      <charset val="128"/>
    </font>
    <font>
      <b/>
      <sz val="12"/>
      <color indexed="81"/>
      <name val="ＭＳ Ｐゴシック"/>
      <family val="3"/>
      <charset val="128"/>
    </font>
    <font>
      <sz val="18"/>
      <color theme="1"/>
      <name val="ＭＳ 明朝"/>
      <family val="1"/>
      <charset val="128"/>
    </font>
    <font>
      <sz val="12"/>
      <color theme="1"/>
      <name val="ＭＳ 明朝"/>
      <family val="1"/>
      <charset val="128"/>
    </font>
    <font>
      <u/>
      <sz val="12"/>
      <color theme="1"/>
      <name val="ＭＳ 明朝"/>
      <family val="1"/>
      <charset val="128"/>
    </font>
    <font>
      <sz val="14"/>
      <color theme="1"/>
      <name val="ＭＳ 明朝"/>
      <family val="1"/>
      <charset val="128"/>
    </font>
    <font>
      <sz val="11"/>
      <color theme="1"/>
      <name val="ＭＳ 明朝"/>
      <family val="2"/>
      <charset val="128"/>
    </font>
    <font>
      <sz val="18"/>
      <name val="ＭＳ 明朝"/>
      <family val="1"/>
      <charset val="128"/>
    </font>
    <font>
      <sz val="12"/>
      <name val="ＭＳ 明朝"/>
      <family val="1"/>
      <charset val="128"/>
    </font>
    <font>
      <sz val="11"/>
      <name val="ＭＳ 明朝"/>
      <family val="1"/>
      <charset val="128"/>
    </font>
    <font>
      <u/>
      <sz val="12"/>
      <name val="ＭＳ 明朝"/>
      <family val="1"/>
      <charset val="128"/>
    </font>
  </fonts>
  <fills count="3">
    <fill>
      <patternFill patternType="none"/>
    </fill>
    <fill>
      <patternFill patternType="gray125"/>
    </fill>
    <fill>
      <patternFill patternType="solid">
        <fgColor rgb="FFFFFF99"/>
        <bgColor indexed="64"/>
      </patternFill>
    </fill>
  </fills>
  <borders count="86">
    <border>
      <left/>
      <right/>
      <top/>
      <bottom/>
      <diagonal/>
    </border>
    <border>
      <left/>
      <right/>
      <top style="thin">
        <color indexed="64"/>
      </top>
      <bottom/>
      <diagonal/>
    </border>
    <border>
      <left style="thin">
        <color auto="1"/>
      </left>
      <right style="thin">
        <color indexed="64"/>
      </right>
      <top/>
      <bottom style="thin">
        <color indexed="64"/>
      </bottom>
      <diagonal/>
    </border>
    <border>
      <left style="thin">
        <color indexed="64"/>
      </left>
      <right style="thin">
        <color auto="1"/>
      </right>
      <top/>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top/>
      <bottom style="thin">
        <color indexed="64"/>
      </bottom>
      <diagonal/>
    </border>
    <border>
      <left style="medium">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double">
        <color indexed="64"/>
      </bottom>
      <diagonal/>
    </border>
    <border diagonalUp="1">
      <left style="thin">
        <color indexed="64"/>
      </left>
      <right style="medium">
        <color indexed="64"/>
      </right>
      <top style="double">
        <color indexed="64"/>
      </top>
      <bottom style="double">
        <color indexed="64"/>
      </bottom>
      <diagonal style="thin">
        <color indexed="64"/>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auto="1"/>
      </top>
      <bottom/>
      <diagonal/>
    </border>
    <border>
      <left/>
      <right style="thin">
        <color indexed="64"/>
      </right>
      <top style="thin">
        <color indexed="64"/>
      </top>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medium">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auto="1"/>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medium">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auto="1"/>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auto="1"/>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auto="1"/>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double">
        <color indexed="64"/>
      </bottom>
      <diagonal/>
    </border>
    <border>
      <left style="thin">
        <color indexed="64"/>
      </left>
      <right style="medium">
        <color indexed="64"/>
      </right>
      <top style="double">
        <color indexed="64"/>
      </top>
      <bottom style="thin">
        <color indexed="64"/>
      </bottom>
      <diagonal/>
    </border>
    <border>
      <left/>
      <right style="medium">
        <color indexed="64"/>
      </right>
      <top style="thin">
        <color auto="1"/>
      </top>
      <bottom/>
      <diagonal/>
    </border>
    <border>
      <left style="medium">
        <color indexed="64"/>
      </left>
      <right/>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1" fillId="0" borderId="0"/>
    <xf numFmtId="0" fontId="10" fillId="0" borderId="0">
      <alignment vertical="center"/>
    </xf>
    <xf numFmtId="38" fontId="10" fillId="0" borderId="0" applyFont="0" applyFill="0" applyBorder="0" applyAlignment="0" applyProtection="0">
      <alignment vertical="center"/>
    </xf>
    <xf numFmtId="0" fontId="23" fillId="0" borderId="0">
      <alignment vertical="center"/>
    </xf>
  </cellStyleXfs>
  <cellXfs count="203">
    <xf numFmtId="0" fontId="0" fillId="0" borderId="0" xfId="0">
      <alignment vertical="center"/>
    </xf>
    <xf numFmtId="0" fontId="2" fillId="0" borderId="0" xfId="1" applyFont="1"/>
    <xf numFmtId="0" fontId="2" fillId="0" borderId="0" xfId="1" applyFont="1" applyAlignment="1">
      <alignment vertical="center"/>
    </xf>
    <xf numFmtId="0" fontId="2" fillId="0" borderId="0" xfId="1" applyFont="1" applyAlignment="1">
      <alignment horizontal="distributed" vertical="center"/>
    </xf>
    <xf numFmtId="0" fontId="2" fillId="0" borderId="2"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7" fillId="0" borderId="4" xfId="1" applyFont="1" applyBorder="1"/>
    <xf numFmtId="0" fontId="7" fillId="0" borderId="1" xfId="1" applyFont="1" applyBorder="1"/>
    <xf numFmtId="0" fontId="7" fillId="0" borderId="7" xfId="1" applyFont="1" applyBorder="1"/>
    <xf numFmtId="0" fontId="11" fillId="0" borderId="0" xfId="2" applyFont="1">
      <alignment vertical="center"/>
    </xf>
    <xf numFmtId="0" fontId="12" fillId="0" borderId="0" xfId="2" applyFont="1">
      <alignment vertical="center"/>
    </xf>
    <xf numFmtId="0" fontId="12" fillId="0" borderId="0" xfId="2" applyFont="1" applyAlignment="1">
      <alignment horizontal="center" vertical="center"/>
    </xf>
    <xf numFmtId="177" fontId="14" fillId="0" borderId="8" xfId="3" applyNumberFormat="1" applyFont="1" applyFill="1" applyBorder="1">
      <alignment vertical="center"/>
    </xf>
    <xf numFmtId="0" fontId="15" fillId="0" borderId="9" xfId="2" applyFont="1" applyBorder="1" applyAlignment="1">
      <alignment horizontal="center" vertical="center"/>
    </xf>
    <xf numFmtId="0" fontId="15" fillId="0" borderId="10" xfId="2" applyFont="1" applyBorder="1" applyAlignment="1">
      <alignment horizontal="left" vertical="center"/>
    </xf>
    <xf numFmtId="177" fontId="14" fillId="0" borderId="11" xfId="3" applyNumberFormat="1" applyFont="1" applyFill="1" applyBorder="1">
      <alignment vertical="center"/>
    </xf>
    <xf numFmtId="0" fontId="15" fillId="0" borderId="5" xfId="2" applyFont="1" applyBorder="1" applyAlignment="1">
      <alignment horizontal="right" vertical="center"/>
    </xf>
    <xf numFmtId="0" fontId="15" fillId="0" borderId="5" xfId="2" applyFont="1" applyBorder="1">
      <alignment vertical="center"/>
    </xf>
    <xf numFmtId="0" fontId="15" fillId="0" borderId="5" xfId="2" applyFont="1" applyBorder="1" applyAlignment="1">
      <alignment horizontal="left" vertical="center"/>
    </xf>
    <xf numFmtId="0" fontId="15" fillId="0" borderId="12" xfId="2" applyFont="1" applyBorder="1" applyAlignment="1">
      <alignment horizontal="left" vertical="center"/>
    </xf>
    <xf numFmtId="177" fontId="14" fillId="0" borderId="13" xfId="3" applyNumberFormat="1" applyFont="1" applyFill="1" applyBorder="1">
      <alignment vertical="center"/>
    </xf>
    <xf numFmtId="0" fontId="15" fillId="0" borderId="14" xfId="2" applyFont="1" applyBorder="1" applyAlignment="1">
      <alignment horizontal="center" vertical="center"/>
    </xf>
    <xf numFmtId="0" fontId="15" fillId="0" borderId="14" xfId="2" applyFont="1" applyBorder="1" applyAlignment="1">
      <alignment horizontal="left" vertical="center"/>
    </xf>
    <xf numFmtId="0" fontId="15" fillId="0" borderId="15" xfId="2" applyFont="1" applyBorder="1" applyAlignment="1">
      <alignment horizontal="left" vertical="center"/>
    </xf>
    <xf numFmtId="177" fontId="14" fillId="0" borderId="16" xfId="3" applyNumberFormat="1" applyFont="1" applyFill="1" applyBorder="1">
      <alignment vertical="center"/>
    </xf>
    <xf numFmtId="177" fontId="14" fillId="0" borderId="20" xfId="3" applyNumberFormat="1" applyFont="1" applyFill="1" applyBorder="1">
      <alignment vertical="center"/>
    </xf>
    <xf numFmtId="177" fontId="14" fillId="0" borderId="24" xfId="3" applyNumberFormat="1" applyFont="1" applyFill="1" applyBorder="1">
      <alignment vertical="center"/>
    </xf>
    <xf numFmtId="177" fontId="16" fillId="0" borderId="25" xfId="2" applyNumberFormat="1" applyFont="1" applyBorder="1">
      <alignment vertical="center"/>
    </xf>
    <xf numFmtId="0" fontId="15" fillId="0" borderId="26" xfId="2" applyFont="1" applyBorder="1" applyAlignment="1">
      <alignment horizontal="center" vertical="center"/>
    </xf>
    <xf numFmtId="178" fontId="16" fillId="0" borderId="26" xfId="2" applyNumberFormat="1" applyFont="1" applyBorder="1">
      <alignment vertical="center"/>
    </xf>
    <xf numFmtId="0" fontId="15" fillId="0" borderId="27" xfId="2" applyFont="1" applyBorder="1" applyAlignment="1">
      <alignment horizontal="center" vertical="center" wrapText="1"/>
    </xf>
    <xf numFmtId="0" fontId="15" fillId="0" borderId="14" xfId="2" applyFont="1" applyBorder="1" applyAlignment="1">
      <alignment horizontal="center" vertical="center" wrapText="1"/>
    </xf>
    <xf numFmtId="177" fontId="14" fillId="0" borderId="28" xfId="3" applyNumberFormat="1" applyFont="1" applyFill="1" applyBorder="1" applyAlignment="1">
      <alignment horizontal="right" vertical="center"/>
    </xf>
    <xf numFmtId="0" fontId="11" fillId="0" borderId="4" xfId="2" applyFont="1" applyBorder="1" applyAlignment="1">
      <alignment horizontal="center" vertical="center"/>
    </xf>
    <xf numFmtId="178" fontId="14" fillId="0" borderId="4" xfId="2" applyNumberFormat="1" applyFont="1" applyBorder="1" applyAlignment="1">
      <alignment horizontal="right" vertical="center"/>
    </xf>
    <xf numFmtId="177" fontId="14" fillId="0" borderId="32" xfId="3" applyNumberFormat="1" applyFont="1" applyFill="1" applyBorder="1">
      <alignment vertical="center"/>
    </xf>
    <xf numFmtId="0" fontId="11" fillId="0" borderId="34" xfId="2" applyFont="1" applyBorder="1" applyAlignment="1">
      <alignment horizontal="center" vertical="center"/>
    </xf>
    <xf numFmtId="178" fontId="14" fillId="0" borderId="34" xfId="2" applyNumberFormat="1" applyFont="1" applyBorder="1">
      <alignment vertical="center"/>
    </xf>
    <xf numFmtId="0" fontId="11" fillId="0" borderId="37" xfId="2" applyFont="1" applyBorder="1">
      <alignment vertical="center"/>
    </xf>
    <xf numFmtId="0" fontId="15" fillId="0" borderId="0" xfId="2" applyFont="1" applyAlignment="1">
      <alignment horizontal="center" vertical="center"/>
    </xf>
    <xf numFmtId="177" fontId="14" fillId="0" borderId="38" xfId="3" applyNumberFormat="1" applyFont="1" applyFill="1" applyBorder="1">
      <alignment vertical="center"/>
    </xf>
    <xf numFmtId="0" fontId="11" fillId="0" borderId="40" xfId="2" applyFont="1" applyBorder="1" applyAlignment="1">
      <alignment horizontal="center" vertical="center"/>
    </xf>
    <xf numFmtId="178" fontId="14" fillId="0" borderId="40" xfId="2" applyNumberFormat="1" applyFont="1" applyBorder="1">
      <alignment vertical="center"/>
    </xf>
    <xf numFmtId="180" fontId="11" fillId="0" borderId="41" xfId="2" applyNumberFormat="1" applyFont="1" applyBorder="1" applyAlignment="1">
      <alignment horizontal="left" vertical="center"/>
    </xf>
    <xf numFmtId="180" fontId="11" fillId="0" borderId="42" xfId="2" applyNumberFormat="1" applyFont="1" applyBorder="1" applyAlignment="1">
      <alignment horizontal="left" vertical="center"/>
    </xf>
    <xf numFmtId="177" fontId="14" fillId="0" borderId="44" xfId="3" applyNumberFormat="1" applyFont="1" applyFill="1" applyBorder="1">
      <alignment vertical="center"/>
    </xf>
    <xf numFmtId="0" fontId="11" fillId="0" borderId="46" xfId="2" applyFont="1" applyBorder="1" applyAlignment="1">
      <alignment horizontal="center" vertical="center"/>
    </xf>
    <xf numFmtId="178" fontId="14" fillId="0" borderId="46" xfId="2" applyNumberFormat="1" applyFont="1" applyBorder="1">
      <alignment vertical="center"/>
    </xf>
    <xf numFmtId="0" fontId="15" fillId="0" borderId="0" xfId="2" applyFont="1">
      <alignment vertical="center"/>
    </xf>
    <xf numFmtId="0" fontId="11" fillId="0" borderId="52" xfId="2" applyFont="1" applyBorder="1" applyAlignment="1">
      <alignment horizontal="center" vertical="center"/>
    </xf>
    <xf numFmtId="0" fontId="11" fillId="0" borderId="2" xfId="2" applyFont="1" applyBorder="1" applyAlignment="1">
      <alignment horizontal="center" vertical="center"/>
    </xf>
    <xf numFmtId="178" fontId="14" fillId="0" borderId="2" xfId="2" applyNumberFormat="1" applyFont="1" applyBorder="1">
      <alignment vertical="center"/>
    </xf>
    <xf numFmtId="0" fontId="11" fillId="0" borderId="55" xfId="2" applyFont="1" applyBorder="1">
      <alignment vertical="center"/>
    </xf>
    <xf numFmtId="180" fontId="11" fillId="0" borderId="57" xfId="2" applyNumberFormat="1" applyFont="1" applyBorder="1" applyAlignment="1">
      <alignment horizontal="left" vertical="center"/>
    </xf>
    <xf numFmtId="180" fontId="11" fillId="0" borderId="58" xfId="2" applyNumberFormat="1" applyFont="1" applyBorder="1" applyAlignment="1">
      <alignment horizontal="left" vertical="center"/>
    </xf>
    <xf numFmtId="177" fontId="14" fillId="0" borderId="59" xfId="3" applyNumberFormat="1" applyFont="1" applyFill="1" applyBorder="1">
      <alignment vertical="center"/>
    </xf>
    <xf numFmtId="0" fontId="11" fillId="0" borderId="61" xfId="2" applyFont="1" applyBorder="1" applyAlignment="1">
      <alignment horizontal="center" vertical="center"/>
    </xf>
    <xf numFmtId="178" fontId="14" fillId="0" borderId="61" xfId="2" applyNumberFormat="1" applyFont="1" applyBorder="1">
      <alignment vertical="center"/>
    </xf>
    <xf numFmtId="177" fontId="14" fillId="0" borderId="65" xfId="3" applyNumberFormat="1" applyFont="1" applyFill="1" applyBorder="1">
      <alignment vertical="center"/>
    </xf>
    <xf numFmtId="0" fontId="11" fillId="0" borderId="56" xfId="2" applyFont="1" applyBorder="1" applyAlignment="1">
      <alignment horizontal="center" vertical="center"/>
    </xf>
    <xf numFmtId="177" fontId="14" fillId="0" borderId="67" xfId="3" applyNumberFormat="1" applyFont="1" applyFill="1" applyBorder="1">
      <alignment vertical="center"/>
    </xf>
    <xf numFmtId="0" fontId="11" fillId="0" borderId="69" xfId="2" applyFont="1" applyBorder="1" applyAlignment="1">
      <alignment horizontal="center" vertical="center"/>
    </xf>
    <xf numFmtId="178" fontId="14" fillId="0" borderId="69" xfId="2" applyNumberFormat="1" applyFont="1" applyBorder="1">
      <alignment vertical="center"/>
    </xf>
    <xf numFmtId="177" fontId="14" fillId="0" borderId="71" xfId="3" applyNumberFormat="1" applyFont="1" applyFill="1" applyBorder="1">
      <alignment vertical="center"/>
    </xf>
    <xf numFmtId="38" fontId="14" fillId="0" borderId="72" xfId="2" applyNumberFormat="1" applyFont="1" applyBorder="1">
      <alignment vertical="center"/>
    </xf>
    <xf numFmtId="0" fontId="11" fillId="0" borderId="3" xfId="2" applyFont="1" applyBorder="1" applyAlignment="1">
      <alignment horizontal="center" vertical="center"/>
    </xf>
    <xf numFmtId="178" fontId="14" fillId="0" borderId="3" xfId="2" applyNumberFormat="1" applyFont="1" applyBorder="1">
      <alignment vertical="center"/>
    </xf>
    <xf numFmtId="0" fontId="11" fillId="0" borderId="73" xfId="2" applyFont="1" applyBorder="1" applyAlignment="1">
      <alignment vertical="center" wrapText="1"/>
    </xf>
    <xf numFmtId="0" fontId="11" fillId="0" borderId="0" xfId="2" applyFont="1" applyAlignment="1">
      <alignment vertical="center" wrapText="1"/>
    </xf>
    <xf numFmtId="0" fontId="11" fillId="0" borderId="74" xfId="2" applyFont="1" applyBorder="1">
      <alignment vertical="center"/>
    </xf>
    <xf numFmtId="0" fontId="11" fillId="0" borderId="73" xfId="2" applyFont="1" applyBorder="1" applyAlignment="1">
      <alignment horizontal="center" vertical="center"/>
    </xf>
    <xf numFmtId="177" fontId="14" fillId="0" borderId="76" xfId="2" applyNumberFormat="1" applyFont="1" applyBorder="1">
      <alignment vertical="center"/>
    </xf>
    <xf numFmtId="0" fontId="11" fillId="0" borderId="70" xfId="2" applyFont="1" applyBorder="1" applyAlignment="1">
      <alignment horizontal="center" vertical="center"/>
    </xf>
    <xf numFmtId="178" fontId="14" fillId="0" borderId="70" xfId="2" applyNumberFormat="1" applyFont="1" applyBorder="1">
      <alignment vertical="center"/>
    </xf>
    <xf numFmtId="0" fontId="15" fillId="0" borderId="22" xfId="2" applyFont="1" applyBorder="1" applyAlignment="1">
      <alignment horizontal="center" vertical="center"/>
    </xf>
    <xf numFmtId="0" fontId="11" fillId="0" borderId="22" xfId="2" applyFont="1" applyBorder="1" applyAlignment="1">
      <alignment horizontal="left" vertical="center"/>
    </xf>
    <xf numFmtId="177" fontId="14" fillId="0" borderId="77" xfId="3" applyNumberFormat="1" applyFont="1" applyFill="1" applyBorder="1">
      <alignment vertical="center"/>
    </xf>
    <xf numFmtId="177" fontId="14" fillId="0" borderId="29" xfId="2" applyNumberFormat="1" applyFont="1" applyBorder="1">
      <alignment vertical="center"/>
    </xf>
    <xf numFmtId="178" fontId="14" fillId="0" borderId="4" xfId="2" applyNumberFormat="1" applyFont="1" applyBorder="1">
      <alignment vertical="center"/>
    </xf>
    <xf numFmtId="0" fontId="11" fillId="0" borderId="1" xfId="2" applyFont="1" applyBorder="1" applyAlignment="1">
      <alignment horizontal="center" vertical="center"/>
    </xf>
    <xf numFmtId="0" fontId="11" fillId="0" borderId="1" xfId="2" applyFont="1" applyBorder="1" applyAlignment="1">
      <alignment horizontal="center" vertical="center" wrapText="1"/>
    </xf>
    <xf numFmtId="180" fontId="11" fillId="0" borderId="7" xfId="2" applyNumberFormat="1" applyFont="1" applyBorder="1" applyAlignment="1">
      <alignment horizontal="left" vertical="center" wrapText="1"/>
    </xf>
    <xf numFmtId="0" fontId="11" fillId="0" borderId="7" xfId="2" applyFont="1" applyBorder="1" applyAlignment="1">
      <alignment horizontal="center" vertical="center"/>
    </xf>
    <xf numFmtId="0" fontId="14" fillId="0" borderId="79" xfId="2" applyFont="1" applyBorder="1" applyAlignment="1">
      <alignment horizontal="center" vertical="center" wrapText="1"/>
    </xf>
    <xf numFmtId="0" fontId="14" fillId="0" borderId="80" xfId="2" applyFont="1" applyBorder="1" applyAlignment="1">
      <alignment horizontal="center" vertical="center" wrapText="1"/>
    </xf>
    <xf numFmtId="0" fontId="11" fillId="0" borderId="81" xfId="2" applyFont="1" applyBorder="1" applyAlignment="1">
      <alignment horizontal="center" vertical="center"/>
    </xf>
    <xf numFmtId="0" fontId="11" fillId="0" borderId="81" xfId="2" applyFont="1" applyBorder="1" applyAlignment="1">
      <alignment horizontal="center" vertical="center" wrapText="1"/>
    </xf>
    <xf numFmtId="0" fontId="15" fillId="0" borderId="0" xfId="2" applyFont="1" applyAlignment="1">
      <alignment vertical="center" wrapText="1"/>
    </xf>
    <xf numFmtId="0" fontId="11" fillId="0" borderId="0" xfId="2" applyFont="1" applyAlignment="1">
      <alignment horizontal="center" vertical="center"/>
    </xf>
    <xf numFmtId="177" fontId="14" fillId="2" borderId="45" xfId="2" applyNumberFormat="1" applyFont="1" applyFill="1" applyBorder="1">
      <alignment vertical="center"/>
    </xf>
    <xf numFmtId="177" fontId="14" fillId="2" borderId="33" xfId="2" applyNumberFormat="1" applyFont="1" applyFill="1" applyBorder="1">
      <alignment vertical="center"/>
    </xf>
    <xf numFmtId="177" fontId="14" fillId="2" borderId="68" xfId="2" applyNumberFormat="1" applyFont="1" applyFill="1" applyBorder="1">
      <alignment vertical="center"/>
    </xf>
    <xf numFmtId="177" fontId="14" fillId="2" borderId="60" xfId="2" applyNumberFormat="1" applyFont="1" applyFill="1" applyBorder="1">
      <alignment vertical="center"/>
    </xf>
    <xf numFmtId="177" fontId="14" fillId="2" borderId="39" xfId="2" applyNumberFormat="1" applyFont="1" applyFill="1" applyBorder="1">
      <alignment vertical="center"/>
    </xf>
    <xf numFmtId="177" fontId="14" fillId="2" borderId="29" xfId="2" applyNumberFormat="1" applyFont="1" applyFill="1" applyBorder="1" applyAlignment="1">
      <alignment horizontal="right" vertical="center"/>
    </xf>
    <xf numFmtId="177" fontId="14" fillId="2" borderId="66" xfId="2" applyNumberFormat="1" applyFont="1" applyFill="1" applyBorder="1">
      <alignment vertical="center"/>
    </xf>
    <xf numFmtId="0" fontId="20" fillId="0" borderId="0" xfId="1" applyFont="1"/>
    <xf numFmtId="0" fontId="20" fillId="0" borderId="0" xfId="1" applyFont="1" applyAlignment="1">
      <alignment horizontal="right"/>
    </xf>
    <xf numFmtId="0" fontId="2" fillId="0" borderId="5" xfId="1" applyFont="1" applyBorder="1"/>
    <xf numFmtId="0" fontId="22" fillId="0" borderId="0" xfId="1" applyFont="1"/>
    <xf numFmtId="0" fontId="2" fillId="0" borderId="7" xfId="1" applyFont="1" applyBorder="1"/>
    <xf numFmtId="0" fontId="2" fillId="0" borderId="1" xfId="1" applyFont="1" applyBorder="1"/>
    <xf numFmtId="0" fontId="2" fillId="0" borderId="30" xfId="1" applyFont="1" applyBorder="1"/>
    <xf numFmtId="0" fontId="2" fillId="0" borderId="6" xfId="1" applyFont="1" applyBorder="1"/>
    <xf numFmtId="0" fontId="2" fillId="0" borderId="85" xfId="1" applyFont="1" applyBorder="1"/>
    <xf numFmtId="0" fontId="2" fillId="0" borderId="74" xfId="1" applyFont="1" applyBorder="1"/>
    <xf numFmtId="0" fontId="2" fillId="0" borderId="73" xfId="1" applyFont="1" applyBorder="1"/>
    <xf numFmtId="0" fontId="2" fillId="2" borderId="0" xfId="1" applyFont="1" applyFill="1" applyAlignment="1">
      <alignment vertical="center"/>
    </xf>
    <xf numFmtId="0" fontId="2" fillId="0" borderId="0" xfId="1" applyFont="1" applyAlignment="1">
      <alignment horizontal="distributed" vertical="center"/>
    </xf>
    <xf numFmtId="0" fontId="2" fillId="0" borderId="1" xfId="1" applyFont="1" applyBorder="1" applyAlignment="1">
      <alignment horizontal="left" vertical="top" wrapText="1"/>
    </xf>
    <xf numFmtId="0" fontId="2" fillId="0" borderId="0" xfId="1" applyFont="1" applyAlignment="1">
      <alignment horizontal="left" vertical="top" wrapText="1"/>
    </xf>
    <xf numFmtId="176" fontId="6" fillId="0" borderId="4" xfId="1" applyNumberFormat="1" applyFont="1" applyBorder="1" applyAlignment="1">
      <alignment horizontal="center" vertical="center"/>
    </xf>
    <xf numFmtId="176" fontId="6" fillId="0" borderId="3" xfId="1" applyNumberFormat="1" applyFont="1" applyBorder="1" applyAlignment="1">
      <alignment horizontal="center" vertical="center"/>
    </xf>
    <xf numFmtId="176" fontId="6" fillId="0" borderId="2" xfId="1" applyNumberFormat="1" applyFont="1" applyBorder="1" applyAlignment="1">
      <alignment horizontal="center" vertical="center"/>
    </xf>
    <xf numFmtId="0" fontId="2" fillId="2" borderId="0" xfId="1" applyFont="1" applyFill="1" applyAlignment="1">
      <alignment horizontal="center" vertical="center"/>
    </xf>
    <xf numFmtId="0" fontId="4" fillId="0" borderId="0" xfId="1" applyFont="1" applyAlignment="1">
      <alignment horizontal="left" vertical="top" wrapText="1"/>
    </xf>
    <xf numFmtId="0" fontId="4" fillId="0" borderId="0" xfId="1" applyFont="1" applyAlignment="1">
      <alignment horizontal="left" vertical="top"/>
    </xf>
    <xf numFmtId="0" fontId="9" fillId="0" borderId="0" xfId="1" applyFont="1" applyAlignment="1">
      <alignment horizontal="center" vertical="center"/>
    </xf>
    <xf numFmtId="0" fontId="8" fillId="0" borderId="0" xfId="1" applyFont="1" applyAlignment="1">
      <alignment horizontal="left" vertical="center"/>
    </xf>
    <xf numFmtId="0" fontId="2" fillId="0" borderId="4"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11" fillId="0" borderId="49" xfId="2" applyFont="1" applyBorder="1">
      <alignment vertical="center"/>
    </xf>
    <xf numFmtId="0" fontId="11" fillId="0" borderId="43" xfId="2" applyFont="1" applyBorder="1">
      <alignment vertical="center"/>
    </xf>
    <xf numFmtId="0" fontId="15" fillId="0" borderId="15" xfId="2" applyFont="1" applyBorder="1" applyAlignment="1">
      <alignment horizontal="left" vertical="center"/>
    </xf>
    <xf numFmtId="0" fontId="15" fillId="0" borderId="14" xfId="2" applyFont="1" applyBorder="1" applyAlignment="1">
      <alignment horizontal="left" vertical="center"/>
    </xf>
    <xf numFmtId="0" fontId="11" fillId="0" borderId="4" xfId="2" applyFont="1" applyBorder="1" applyAlignment="1">
      <alignment horizontal="center" vertical="center"/>
    </xf>
    <xf numFmtId="0" fontId="11" fillId="0" borderId="3" xfId="2" applyFont="1" applyBorder="1" applyAlignment="1">
      <alignment horizontal="center" vertical="center"/>
    </xf>
    <xf numFmtId="0" fontId="11" fillId="0" borderId="2" xfId="2" applyFont="1" applyBorder="1" applyAlignment="1">
      <alignment horizontal="center" vertical="center"/>
    </xf>
    <xf numFmtId="0" fontId="11" fillId="0" borderId="64" xfId="2" applyFont="1" applyBorder="1">
      <alignment vertical="center"/>
    </xf>
    <xf numFmtId="0" fontId="17" fillId="0" borderId="0" xfId="2" applyFont="1" applyAlignment="1">
      <alignment horizontal="center" vertical="center" wrapText="1"/>
    </xf>
    <xf numFmtId="0" fontId="17" fillId="0" borderId="0" xfId="2" applyFont="1" applyAlignment="1">
      <alignment horizontal="center" vertical="center"/>
    </xf>
    <xf numFmtId="0" fontId="14" fillId="0" borderId="84" xfId="2" applyFont="1" applyBorder="1" applyAlignment="1">
      <alignment horizontal="center" vertical="center"/>
    </xf>
    <xf numFmtId="0" fontId="14" fillId="0" borderId="83" xfId="2" applyFont="1" applyBorder="1" applyAlignment="1">
      <alignment horizontal="center" vertical="center"/>
    </xf>
    <xf numFmtId="0" fontId="14" fillId="0" borderId="82" xfId="2" applyFont="1" applyBorder="1" applyAlignment="1">
      <alignment horizontal="center" vertical="center"/>
    </xf>
    <xf numFmtId="0" fontId="11" fillId="0" borderId="78" xfId="2" applyFont="1" applyBorder="1" applyAlignment="1">
      <alignment horizontal="center" vertical="center"/>
    </xf>
    <xf numFmtId="0" fontId="11" fillId="0" borderId="51" xfId="2" applyFont="1" applyBorder="1" applyAlignment="1">
      <alignment horizontal="center" vertical="center"/>
    </xf>
    <xf numFmtId="0" fontId="11" fillId="0" borderId="75" xfId="2" applyFont="1" applyBorder="1" applyAlignment="1">
      <alignment horizontal="center" vertical="center"/>
    </xf>
    <xf numFmtId="0" fontId="11" fillId="0" borderId="51" xfId="2" applyFont="1" applyBorder="1" applyAlignment="1">
      <alignment horizontal="center" vertical="center" wrapText="1"/>
    </xf>
    <xf numFmtId="0" fontId="11" fillId="0" borderId="31" xfId="2" applyFont="1" applyBorder="1" applyAlignment="1">
      <alignment horizontal="center" vertical="center" wrapText="1"/>
    </xf>
    <xf numFmtId="0" fontId="11" fillId="0" borderId="70" xfId="2" applyFont="1" applyBorder="1" applyAlignment="1">
      <alignment horizontal="center" vertical="center"/>
    </xf>
    <xf numFmtId="0" fontId="11" fillId="0" borderId="56" xfId="2" applyFont="1" applyBorder="1" applyAlignment="1">
      <alignment horizontal="center" vertical="center"/>
    </xf>
    <xf numFmtId="180" fontId="11" fillId="0" borderId="48" xfId="2" applyNumberFormat="1" applyFont="1" applyBorder="1" applyAlignment="1">
      <alignment horizontal="left" vertical="center"/>
    </xf>
    <xf numFmtId="180" fontId="11" fillId="0" borderId="47" xfId="2" applyNumberFormat="1" applyFont="1" applyBorder="1" applyAlignment="1">
      <alignment horizontal="left" vertical="center"/>
    </xf>
    <xf numFmtId="180" fontId="11" fillId="0" borderId="54" xfId="2" applyNumberFormat="1" applyFont="1" applyBorder="1" applyAlignment="1">
      <alignment horizontal="left" vertical="center"/>
    </xf>
    <xf numFmtId="180" fontId="11" fillId="0" borderId="53" xfId="2" applyNumberFormat="1" applyFont="1" applyBorder="1" applyAlignment="1">
      <alignment horizontal="left" vertical="center"/>
    </xf>
    <xf numFmtId="0" fontId="11" fillId="0" borderId="56" xfId="2" applyFont="1" applyBorder="1" applyAlignment="1">
      <alignment horizontal="center" vertical="center" wrapText="1"/>
    </xf>
    <xf numFmtId="180" fontId="11" fillId="0" borderId="63" xfId="2" applyNumberFormat="1" applyFont="1" applyBorder="1" applyAlignment="1">
      <alignment horizontal="left" vertical="center"/>
    </xf>
    <xf numFmtId="180" fontId="11" fillId="0" borderId="62" xfId="2" applyNumberFormat="1" applyFont="1" applyBorder="1" applyAlignment="1">
      <alignment horizontal="left" vertical="center"/>
    </xf>
    <xf numFmtId="180" fontId="11" fillId="0" borderId="36" xfId="2" applyNumberFormat="1" applyFont="1" applyBorder="1" applyAlignment="1">
      <alignment horizontal="left" vertical="center"/>
    </xf>
    <xf numFmtId="180" fontId="11" fillId="0" borderId="35" xfId="2" applyNumberFormat="1" applyFont="1" applyBorder="1" applyAlignment="1">
      <alignment horizontal="left" vertical="center"/>
    </xf>
    <xf numFmtId="0" fontId="11" fillId="0" borderId="7" xfId="2" applyFont="1" applyBorder="1" applyAlignment="1">
      <alignment horizontal="center" vertical="center"/>
    </xf>
    <xf numFmtId="0" fontId="11" fillId="0" borderId="1" xfId="2" applyFont="1" applyBorder="1" applyAlignment="1">
      <alignment horizontal="center" vertical="center"/>
    </xf>
    <xf numFmtId="0" fontId="11" fillId="0" borderId="30" xfId="2" applyFont="1" applyBorder="1" applyAlignment="1">
      <alignment horizontal="center" vertical="center"/>
    </xf>
    <xf numFmtId="179" fontId="11" fillId="0" borderId="7" xfId="2" applyNumberFormat="1" applyFont="1" applyBorder="1" applyAlignment="1">
      <alignment horizontal="left" vertical="center" shrinkToFit="1"/>
    </xf>
    <xf numFmtId="179" fontId="11" fillId="0" borderId="1" xfId="2" applyNumberFormat="1" applyFont="1" applyBorder="1" applyAlignment="1">
      <alignment horizontal="left" vertical="center" shrinkToFit="1"/>
    </xf>
    <xf numFmtId="179" fontId="11" fillId="0" borderId="30" xfId="2" applyNumberFormat="1" applyFont="1" applyBorder="1" applyAlignment="1">
      <alignment horizontal="left" vertical="center" shrinkToFit="1"/>
    </xf>
    <xf numFmtId="0" fontId="11" fillId="0" borderId="7" xfId="2" applyFont="1" applyBorder="1" applyAlignment="1">
      <alignment horizontal="center" vertical="center" shrinkToFit="1"/>
    </xf>
    <xf numFmtId="0" fontId="11" fillId="0" borderId="1" xfId="2" applyFont="1" applyBorder="1" applyAlignment="1">
      <alignment horizontal="center" vertical="center" shrinkToFit="1"/>
    </xf>
    <xf numFmtId="0" fontId="11" fillId="0" borderId="30" xfId="2" applyFont="1" applyBorder="1" applyAlignment="1">
      <alignment horizontal="center" vertical="center" shrinkToFit="1"/>
    </xf>
    <xf numFmtId="0" fontId="15" fillId="0" borderId="15" xfId="2" applyFont="1" applyBorder="1" applyAlignment="1">
      <alignment horizontal="left" vertical="center" wrapText="1"/>
    </xf>
    <xf numFmtId="0" fontId="15" fillId="0" borderId="14" xfId="2" applyFont="1" applyBorder="1" applyAlignment="1">
      <alignment horizontal="left" vertical="center" wrapText="1"/>
    </xf>
    <xf numFmtId="0" fontId="15" fillId="0" borderId="23" xfId="2" applyFont="1" applyBorder="1" applyAlignment="1">
      <alignment horizontal="left" vertical="center"/>
    </xf>
    <xf numFmtId="0" fontId="15" fillId="0" borderId="22" xfId="2" applyFont="1" applyBorder="1" applyAlignment="1">
      <alignment horizontal="left" vertical="center"/>
    </xf>
    <xf numFmtId="0" fontId="15" fillId="0" borderId="21" xfId="2" applyFont="1" applyBorder="1" applyAlignment="1">
      <alignment horizontal="left" vertical="center"/>
    </xf>
    <xf numFmtId="0" fontId="15" fillId="0" borderId="19" xfId="2" applyFont="1" applyBorder="1" applyAlignment="1">
      <alignment horizontal="left" vertical="center"/>
    </xf>
    <xf numFmtId="0" fontId="15" fillId="0" borderId="18" xfId="2" applyFont="1" applyBorder="1" applyAlignment="1">
      <alignment horizontal="left" vertical="center"/>
    </xf>
    <xf numFmtId="0" fontId="15" fillId="0" borderId="17" xfId="2" applyFont="1" applyBorder="1" applyAlignment="1">
      <alignment horizontal="left" vertical="center"/>
    </xf>
    <xf numFmtId="0" fontId="12" fillId="0" borderId="0" xfId="2" applyFont="1" applyAlignment="1">
      <alignment horizontal="center" vertical="center"/>
    </xf>
    <xf numFmtId="180" fontId="11" fillId="0" borderId="58" xfId="2" applyNumberFormat="1" applyFont="1" applyBorder="1" applyAlignment="1">
      <alignment horizontal="left" vertical="center"/>
    </xf>
    <xf numFmtId="180" fontId="11" fillId="0" borderId="57" xfId="2" applyNumberFormat="1" applyFont="1" applyBorder="1" applyAlignment="1">
      <alignment horizontal="left" vertical="center"/>
    </xf>
    <xf numFmtId="0" fontId="11" fillId="0" borderId="50" xfId="2" applyFont="1" applyBorder="1" applyAlignment="1">
      <alignment horizontal="center" vertical="center"/>
    </xf>
    <xf numFmtId="0" fontId="11" fillId="0" borderId="31" xfId="2" applyFont="1" applyBorder="1" applyAlignment="1">
      <alignment horizontal="center" vertical="center"/>
    </xf>
    <xf numFmtId="0" fontId="19" fillId="0" borderId="0" xfId="1" applyFont="1" applyAlignment="1">
      <alignment horizontal="center"/>
    </xf>
    <xf numFmtId="0" fontId="20" fillId="0" borderId="0" xfId="1" applyFont="1" applyAlignment="1">
      <alignment horizontal="center"/>
    </xf>
    <xf numFmtId="0" fontId="21" fillId="0" borderId="0" xfId="1" applyFont="1" applyAlignment="1">
      <alignment horizontal="center"/>
    </xf>
    <xf numFmtId="0" fontId="22" fillId="0" borderId="0" xfId="1" applyFont="1" applyAlignment="1">
      <alignment horizontal="center"/>
    </xf>
    <xf numFmtId="0" fontId="2" fillId="0" borderId="74" xfId="1" applyFont="1" applyBorder="1" applyAlignment="1">
      <alignment horizontal="center"/>
    </xf>
    <xf numFmtId="0" fontId="2" fillId="0" borderId="0" xfId="1" applyFont="1" applyAlignment="1">
      <alignment horizontal="center"/>
    </xf>
    <xf numFmtId="0" fontId="2" fillId="0" borderId="73" xfId="1" applyFont="1" applyBorder="1" applyAlignment="1">
      <alignment horizontal="center"/>
    </xf>
    <xf numFmtId="0" fontId="24" fillId="0" borderId="0" xfId="0" applyFont="1" applyAlignment="1">
      <alignment horizontal="center" vertical="center"/>
    </xf>
    <xf numFmtId="0" fontId="25" fillId="0" borderId="0" xfId="0" applyFont="1">
      <alignment vertical="center"/>
    </xf>
    <xf numFmtId="0" fontId="26" fillId="0" borderId="0" xfId="0" applyFont="1">
      <alignment vertical="center"/>
    </xf>
    <xf numFmtId="0" fontId="25" fillId="0" borderId="0" xfId="0" applyFont="1" applyAlignment="1">
      <alignment horizontal="left" vertical="center"/>
    </xf>
    <xf numFmtId="0" fontId="25" fillId="0" borderId="0" xfId="0" applyFont="1" applyAlignment="1">
      <alignment horizontal="left" vertical="top" wrapText="1"/>
    </xf>
    <xf numFmtId="0" fontId="25"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right" vertical="center"/>
    </xf>
    <xf numFmtId="0" fontId="25" fillId="0" borderId="5" xfId="0" applyFont="1" applyBorder="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0" borderId="0" xfId="4" applyFont="1">
      <alignment vertical="center"/>
    </xf>
    <xf numFmtId="0" fontId="20" fillId="0" borderId="0" xfId="4" applyFont="1">
      <alignment vertical="center"/>
    </xf>
    <xf numFmtId="0" fontId="27" fillId="0" borderId="5" xfId="0" applyFont="1" applyBorder="1">
      <alignment vertical="center"/>
    </xf>
    <xf numFmtId="0" fontId="25" fillId="0" borderId="0" xfId="0" applyFont="1" applyAlignment="1">
      <alignment horizontal="left" vertical="top" wrapText="1"/>
    </xf>
    <xf numFmtId="0" fontId="25" fillId="0" borderId="0" xfId="2" applyFont="1">
      <alignment vertical="center"/>
    </xf>
    <xf numFmtId="0" fontId="25" fillId="0" borderId="0" xfId="2" applyFont="1" applyAlignment="1">
      <alignment horizontal="center" vertical="center"/>
    </xf>
    <xf numFmtId="0" fontId="25" fillId="0" borderId="56" xfId="2" applyFont="1" applyBorder="1" applyAlignment="1">
      <alignment horizontal="center" vertical="center" wrapText="1"/>
    </xf>
    <xf numFmtId="0" fontId="25" fillId="0" borderId="56" xfId="2" applyFont="1" applyBorder="1" applyAlignment="1">
      <alignment horizontal="center" vertical="center"/>
    </xf>
    <xf numFmtId="0" fontId="25" fillId="0" borderId="0" xfId="2" applyFont="1" applyAlignment="1">
      <alignment horizontal="center" vertical="center"/>
    </xf>
    <xf numFmtId="0" fontId="25" fillId="0" borderId="56" xfId="2" applyFont="1" applyBorder="1">
      <alignment vertical="center"/>
    </xf>
    <xf numFmtId="0" fontId="25" fillId="0" borderId="0" xfId="2" applyFont="1" applyAlignment="1">
      <alignment horizontal="right" vertical="center"/>
    </xf>
  </cellXfs>
  <cellStyles count="5">
    <cellStyle name="桁区切り 2 2 2" xfId="3" xr:uid="{4214C81B-3C48-4718-B874-2DF850CAB3E2}"/>
    <cellStyle name="標準" xfId="0" builtinId="0"/>
    <cellStyle name="標準 11" xfId="1" xr:uid="{83E3B930-41D7-4615-964A-ED7F1E172387}"/>
    <cellStyle name="標準 2" xfId="4" xr:uid="{DB139165-1416-4A7E-AB9D-627352784C59}"/>
    <cellStyle name="標準 2 2" xfId="2" xr:uid="{1A2A48B3-E33F-436C-B82E-ED4C683B1A9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371475</xdr:colOff>
      <xdr:row>8</xdr:row>
      <xdr:rowOff>133350</xdr:rowOff>
    </xdr:from>
    <xdr:to>
      <xdr:col>10</xdr:col>
      <xdr:colOff>180975</xdr:colOff>
      <xdr:row>11</xdr:row>
      <xdr:rowOff>28575</xdr:rowOff>
    </xdr:to>
    <xdr:sp macro="" textlink="">
      <xdr:nvSpPr>
        <xdr:cNvPr id="3" name="テキスト ボックス 2">
          <a:extLst>
            <a:ext uri="{FF2B5EF4-FFF2-40B4-BE49-F238E27FC236}">
              <a16:creationId xmlns:a16="http://schemas.microsoft.com/office/drawing/2014/main" id="{BC4EC4BE-21B0-2B57-FD52-5481EA007E66}"/>
            </a:ext>
          </a:extLst>
        </xdr:cNvPr>
        <xdr:cNvSpPr txBox="1"/>
      </xdr:nvSpPr>
      <xdr:spPr>
        <a:xfrm>
          <a:off x="371475" y="1771650"/>
          <a:ext cx="5238750" cy="609600"/>
        </a:xfrm>
        <a:prstGeom prst="rect">
          <a:avLst/>
        </a:prstGeom>
        <a:solidFill>
          <a:schemeClr val="lt1"/>
        </a:solidFill>
        <a:ln w="76200" cmpd="thickThin">
          <a:solidFill>
            <a:schemeClr val="tx2">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kern="1200">
              <a:solidFill>
                <a:schemeClr val="tx2">
                  <a:lumMod val="50000"/>
                  <a:lumOff val="50000"/>
                </a:schemeClr>
              </a:solidFill>
              <a:latin typeface="ＭＳ ゴシック" panose="020B0609070205080204" pitchFamily="49" charset="-128"/>
              <a:ea typeface="ＭＳ ゴシック" panose="020B0609070205080204" pitchFamily="49" charset="-128"/>
            </a:rPr>
            <a:t>↓金額は入札内訳書から転記されます</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42440-59B8-441B-B6EC-B0A836A8F8BC}">
  <dimension ref="A1:E45"/>
  <sheetViews>
    <sheetView tabSelected="1" view="pageBreakPreview" zoomScale="85" zoomScaleNormal="85" zoomScaleSheetLayoutView="85" workbookViewId="0"/>
  </sheetViews>
  <sheetFormatPr defaultRowHeight="14.25" x14ac:dyDescent="0.4"/>
  <cols>
    <col min="1" max="1" width="26.25" style="196" customWidth="1"/>
    <col min="2" max="2" width="29.125" style="196" customWidth="1"/>
    <col min="3" max="3" width="32.875" style="196" customWidth="1"/>
    <col min="4" max="4" width="15.25" style="196" customWidth="1"/>
    <col min="5" max="5" width="14.75" style="196" customWidth="1"/>
    <col min="6" max="256" width="9" style="196"/>
    <col min="257" max="257" width="26.25" style="196" customWidth="1"/>
    <col min="258" max="258" width="29.125" style="196" customWidth="1"/>
    <col min="259" max="259" width="32.875" style="196" customWidth="1"/>
    <col min="260" max="260" width="15.25" style="196" customWidth="1"/>
    <col min="261" max="261" width="14.75" style="196" customWidth="1"/>
    <col min="262" max="512" width="9" style="196"/>
    <col min="513" max="513" width="26.25" style="196" customWidth="1"/>
    <col min="514" max="514" width="29.125" style="196" customWidth="1"/>
    <col min="515" max="515" width="32.875" style="196" customWidth="1"/>
    <col min="516" max="516" width="15.25" style="196" customWidth="1"/>
    <col min="517" max="517" width="14.75" style="196" customWidth="1"/>
    <col min="518" max="768" width="9" style="196"/>
    <col min="769" max="769" width="26.25" style="196" customWidth="1"/>
    <col min="770" max="770" width="29.125" style="196" customWidth="1"/>
    <col min="771" max="771" width="32.875" style="196" customWidth="1"/>
    <col min="772" max="772" width="15.25" style="196" customWidth="1"/>
    <col min="773" max="773" width="14.75" style="196" customWidth="1"/>
    <col min="774" max="1024" width="9" style="196"/>
    <col min="1025" max="1025" width="26.25" style="196" customWidth="1"/>
    <col min="1026" max="1026" width="29.125" style="196" customWidth="1"/>
    <col min="1027" max="1027" width="32.875" style="196" customWidth="1"/>
    <col min="1028" max="1028" width="15.25" style="196" customWidth="1"/>
    <col min="1029" max="1029" width="14.75" style="196" customWidth="1"/>
    <col min="1030" max="1280" width="9" style="196"/>
    <col min="1281" max="1281" width="26.25" style="196" customWidth="1"/>
    <col min="1282" max="1282" width="29.125" style="196" customWidth="1"/>
    <col min="1283" max="1283" width="32.875" style="196" customWidth="1"/>
    <col min="1284" max="1284" width="15.25" style="196" customWidth="1"/>
    <col min="1285" max="1285" width="14.75" style="196" customWidth="1"/>
    <col min="1286" max="1536" width="9" style="196"/>
    <col min="1537" max="1537" width="26.25" style="196" customWidth="1"/>
    <col min="1538" max="1538" width="29.125" style="196" customWidth="1"/>
    <col min="1539" max="1539" width="32.875" style="196" customWidth="1"/>
    <col min="1540" max="1540" width="15.25" style="196" customWidth="1"/>
    <col min="1541" max="1541" width="14.75" style="196" customWidth="1"/>
    <col min="1542" max="1792" width="9" style="196"/>
    <col min="1793" max="1793" width="26.25" style="196" customWidth="1"/>
    <col min="1794" max="1794" width="29.125" style="196" customWidth="1"/>
    <col min="1795" max="1795" width="32.875" style="196" customWidth="1"/>
    <col min="1796" max="1796" width="15.25" style="196" customWidth="1"/>
    <col min="1797" max="1797" width="14.75" style="196" customWidth="1"/>
    <col min="1798" max="2048" width="9" style="196"/>
    <col min="2049" max="2049" width="26.25" style="196" customWidth="1"/>
    <col min="2050" max="2050" width="29.125" style="196" customWidth="1"/>
    <col min="2051" max="2051" width="32.875" style="196" customWidth="1"/>
    <col min="2052" max="2052" width="15.25" style="196" customWidth="1"/>
    <col min="2053" max="2053" width="14.75" style="196" customWidth="1"/>
    <col min="2054" max="2304" width="9" style="196"/>
    <col min="2305" max="2305" width="26.25" style="196" customWidth="1"/>
    <col min="2306" max="2306" width="29.125" style="196" customWidth="1"/>
    <col min="2307" max="2307" width="32.875" style="196" customWidth="1"/>
    <col min="2308" max="2308" width="15.25" style="196" customWidth="1"/>
    <col min="2309" max="2309" width="14.75" style="196" customWidth="1"/>
    <col min="2310" max="2560" width="9" style="196"/>
    <col min="2561" max="2561" width="26.25" style="196" customWidth="1"/>
    <col min="2562" max="2562" width="29.125" style="196" customWidth="1"/>
    <col min="2563" max="2563" width="32.875" style="196" customWidth="1"/>
    <col min="2564" max="2564" width="15.25" style="196" customWidth="1"/>
    <col min="2565" max="2565" width="14.75" style="196" customWidth="1"/>
    <col min="2566" max="2816" width="9" style="196"/>
    <col min="2817" max="2817" width="26.25" style="196" customWidth="1"/>
    <col min="2818" max="2818" width="29.125" style="196" customWidth="1"/>
    <col min="2819" max="2819" width="32.875" style="196" customWidth="1"/>
    <col min="2820" max="2820" width="15.25" style="196" customWidth="1"/>
    <col min="2821" max="2821" width="14.75" style="196" customWidth="1"/>
    <col min="2822" max="3072" width="9" style="196"/>
    <col min="3073" max="3073" width="26.25" style="196" customWidth="1"/>
    <col min="3074" max="3074" width="29.125" style="196" customWidth="1"/>
    <col min="3075" max="3075" width="32.875" style="196" customWidth="1"/>
    <col min="3076" max="3076" width="15.25" style="196" customWidth="1"/>
    <col min="3077" max="3077" width="14.75" style="196" customWidth="1"/>
    <col min="3078" max="3328" width="9" style="196"/>
    <col min="3329" max="3329" width="26.25" style="196" customWidth="1"/>
    <col min="3330" max="3330" width="29.125" style="196" customWidth="1"/>
    <col min="3331" max="3331" width="32.875" style="196" customWidth="1"/>
    <col min="3332" max="3332" width="15.25" style="196" customWidth="1"/>
    <col min="3333" max="3333" width="14.75" style="196" customWidth="1"/>
    <col min="3334" max="3584" width="9" style="196"/>
    <col min="3585" max="3585" width="26.25" style="196" customWidth="1"/>
    <col min="3586" max="3586" width="29.125" style="196" customWidth="1"/>
    <col min="3587" max="3587" width="32.875" style="196" customWidth="1"/>
    <col min="3588" max="3588" width="15.25" style="196" customWidth="1"/>
    <col min="3589" max="3589" width="14.75" style="196" customWidth="1"/>
    <col min="3590" max="3840" width="9" style="196"/>
    <col min="3841" max="3841" width="26.25" style="196" customWidth="1"/>
    <col min="3842" max="3842" width="29.125" style="196" customWidth="1"/>
    <col min="3843" max="3843" width="32.875" style="196" customWidth="1"/>
    <col min="3844" max="3844" width="15.25" style="196" customWidth="1"/>
    <col min="3845" max="3845" width="14.75" style="196" customWidth="1"/>
    <col min="3846" max="4096" width="9" style="196"/>
    <col min="4097" max="4097" width="26.25" style="196" customWidth="1"/>
    <col min="4098" max="4098" width="29.125" style="196" customWidth="1"/>
    <col min="4099" max="4099" width="32.875" style="196" customWidth="1"/>
    <col min="4100" max="4100" width="15.25" style="196" customWidth="1"/>
    <col min="4101" max="4101" width="14.75" style="196" customWidth="1"/>
    <col min="4102" max="4352" width="9" style="196"/>
    <col min="4353" max="4353" width="26.25" style="196" customWidth="1"/>
    <col min="4354" max="4354" width="29.125" style="196" customWidth="1"/>
    <col min="4355" max="4355" width="32.875" style="196" customWidth="1"/>
    <col min="4356" max="4356" width="15.25" style="196" customWidth="1"/>
    <col min="4357" max="4357" width="14.75" style="196" customWidth="1"/>
    <col min="4358" max="4608" width="9" style="196"/>
    <col min="4609" max="4609" width="26.25" style="196" customWidth="1"/>
    <col min="4610" max="4610" width="29.125" style="196" customWidth="1"/>
    <col min="4611" max="4611" width="32.875" style="196" customWidth="1"/>
    <col min="4612" max="4612" width="15.25" style="196" customWidth="1"/>
    <col min="4613" max="4613" width="14.75" style="196" customWidth="1"/>
    <col min="4614" max="4864" width="9" style="196"/>
    <col min="4865" max="4865" width="26.25" style="196" customWidth="1"/>
    <col min="4866" max="4866" width="29.125" style="196" customWidth="1"/>
    <col min="4867" max="4867" width="32.875" style="196" customWidth="1"/>
    <col min="4868" max="4868" width="15.25" style="196" customWidth="1"/>
    <col min="4869" max="4869" width="14.75" style="196" customWidth="1"/>
    <col min="4870" max="5120" width="9" style="196"/>
    <col min="5121" max="5121" width="26.25" style="196" customWidth="1"/>
    <col min="5122" max="5122" width="29.125" style="196" customWidth="1"/>
    <col min="5123" max="5123" width="32.875" style="196" customWidth="1"/>
    <col min="5124" max="5124" width="15.25" style="196" customWidth="1"/>
    <col min="5125" max="5125" width="14.75" style="196" customWidth="1"/>
    <col min="5126" max="5376" width="9" style="196"/>
    <col min="5377" max="5377" width="26.25" style="196" customWidth="1"/>
    <col min="5378" max="5378" width="29.125" style="196" customWidth="1"/>
    <col min="5379" max="5379" width="32.875" style="196" customWidth="1"/>
    <col min="5380" max="5380" width="15.25" style="196" customWidth="1"/>
    <col min="5381" max="5381" width="14.75" style="196" customWidth="1"/>
    <col min="5382" max="5632" width="9" style="196"/>
    <col min="5633" max="5633" width="26.25" style="196" customWidth="1"/>
    <col min="5634" max="5634" width="29.125" style="196" customWidth="1"/>
    <col min="5635" max="5635" width="32.875" style="196" customWidth="1"/>
    <col min="5636" max="5636" width="15.25" style="196" customWidth="1"/>
    <col min="5637" max="5637" width="14.75" style="196" customWidth="1"/>
    <col min="5638" max="5888" width="9" style="196"/>
    <col min="5889" max="5889" width="26.25" style="196" customWidth="1"/>
    <col min="5890" max="5890" width="29.125" style="196" customWidth="1"/>
    <col min="5891" max="5891" width="32.875" style="196" customWidth="1"/>
    <col min="5892" max="5892" width="15.25" style="196" customWidth="1"/>
    <col min="5893" max="5893" width="14.75" style="196" customWidth="1"/>
    <col min="5894" max="6144" width="9" style="196"/>
    <col min="6145" max="6145" width="26.25" style="196" customWidth="1"/>
    <col min="6146" max="6146" width="29.125" style="196" customWidth="1"/>
    <col min="6147" max="6147" width="32.875" style="196" customWidth="1"/>
    <col min="6148" max="6148" width="15.25" style="196" customWidth="1"/>
    <col min="6149" max="6149" width="14.75" style="196" customWidth="1"/>
    <col min="6150" max="6400" width="9" style="196"/>
    <col min="6401" max="6401" width="26.25" style="196" customWidth="1"/>
    <col min="6402" max="6402" width="29.125" style="196" customWidth="1"/>
    <col min="6403" max="6403" width="32.875" style="196" customWidth="1"/>
    <col min="6404" max="6404" width="15.25" style="196" customWidth="1"/>
    <col min="6405" max="6405" width="14.75" style="196" customWidth="1"/>
    <col min="6406" max="6656" width="9" style="196"/>
    <col min="6657" max="6657" width="26.25" style="196" customWidth="1"/>
    <col min="6658" max="6658" width="29.125" style="196" customWidth="1"/>
    <col min="6659" max="6659" width="32.875" style="196" customWidth="1"/>
    <col min="6660" max="6660" width="15.25" style="196" customWidth="1"/>
    <col min="6661" max="6661" width="14.75" style="196" customWidth="1"/>
    <col min="6662" max="6912" width="9" style="196"/>
    <col min="6913" max="6913" width="26.25" style="196" customWidth="1"/>
    <col min="6914" max="6914" width="29.125" style="196" customWidth="1"/>
    <col min="6915" max="6915" width="32.875" style="196" customWidth="1"/>
    <col min="6916" max="6916" width="15.25" style="196" customWidth="1"/>
    <col min="6917" max="6917" width="14.75" style="196" customWidth="1"/>
    <col min="6918" max="7168" width="9" style="196"/>
    <col min="7169" max="7169" width="26.25" style="196" customWidth="1"/>
    <col min="7170" max="7170" width="29.125" style="196" customWidth="1"/>
    <col min="7171" max="7171" width="32.875" style="196" customWidth="1"/>
    <col min="7172" max="7172" width="15.25" style="196" customWidth="1"/>
    <col min="7173" max="7173" width="14.75" style="196" customWidth="1"/>
    <col min="7174" max="7424" width="9" style="196"/>
    <col min="7425" max="7425" width="26.25" style="196" customWidth="1"/>
    <col min="7426" max="7426" width="29.125" style="196" customWidth="1"/>
    <col min="7427" max="7427" width="32.875" style="196" customWidth="1"/>
    <col min="7428" max="7428" width="15.25" style="196" customWidth="1"/>
    <col min="7429" max="7429" width="14.75" style="196" customWidth="1"/>
    <col min="7430" max="7680" width="9" style="196"/>
    <col min="7681" max="7681" width="26.25" style="196" customWidth="1"/>
    <col min="7682" max="7682" width="29.125" style="196" customWidth="1"/>
    <col min="7683" max="7683" width="32.875" style="196" customWidth="1"/>
    <col min="7684" max="7684" width="15.25" style="196" customWidth="1"/>
    <col min="7685" max="7685" width="14.75" style="196" customWidth="1"/>
    <col min="7686" max="7936" width="9" style="196"/>
    <col min="7937" max="7937" width="26.25" style="196" customWidth="1"/>
    <col min="7938" max="7938" width="29.125" style="196" customWidth="1"/>
    <col min="7939" max="7939" width="32.875" style="196" customWidth="1"/>
    <col min="7940" max="7940" width="15.25" style="196" customWidth="1"/>
    <col min="7941" max="7941" width="14.75" style="196" customWidth="1"/>
    <col min="7942" max="8192" width="9" style="196"/>
    <col min="8193" max="8193" width="26.25" style="196" customWidth="1"/>
    <col min="8194" max="8194" width="29.125" style="196" customWidth="1"/>
    <col min="8195" max="8195" width="32.875" style="196" customWidth="1"/>
    <col min="8196" max="8196" width="15.25" style="196" customWidth="1"/>
    <col min="8197" max="8197" width="14.75" style="196" customWidth="1"/>
    <col min="8198" max="8448" width="9" style="196"/>
    <col min="8449" max="8449" width="26.25" style="196" customWidth="1"/>
    <col min="8450" max="8450" width="29.125" style="196" customWidth="1"/>
    <col min="8451" max="8451" width="32.875" style="196" customWidth="1"/>
    <col min="8452" max="8452" width="15.25" style="196" customWidth="1"/>
    <col min="8453" max="8453" width="14.75" style="196" customWidth="1"/>
    <col min="8454" max="8704" width="9" style="196"/>
    <col min="8705" max="8705" width="26.25" style="196" customWidth="1"/>
    <col min="8706" max="8706" width="29.125" style="196" customWidth="1"/>
    <col min="8707" max="8707" width="32.875" style="196" customWidth="1"/>
    <col min="8708" max="8708" width="15.25" style="196" customWidth="1"/>
    <col min="8709" max="8709" width="14.75" style="196" customWidth="1"/>
    <col min="8710" max="8960" width="9" style="196"/>
    <col min="8961" max="8961" width="26.25" style="196" customWidth="1"/>
    <col min="8962" max="8962" width="29.125" style="196" customWidth="1"/>
    <col min="8963" max="8963" width="32.875" style="196" customWidth="1"/>
    <col min="8964" max="8964" width="15.25" style="196" customWidth="1"/>
    <col min="8965" max="8965" width="14.75" style="196" customWidth="1"/>
    <col min="8966" max="9216" width="9" style="196"/>
    <col min="9217" max="9217" width="26.25" style="196" customWidth="1"/>
    <col min="9218" max="9218" width="29.125" style="196" customWidth="1"/>
    <col min="9219" max="9219" width="32.875" style="196" customWidth="1"/>
    <col min="9220" max="9220" width="15.25" style="196" customWidth="1"/>
    <col min="9221" max="9221" width="14.75" style="196" customWidth="1"/>
    <col min="9222" max="9472" width="9" style="196"/>
    <col min="9473" max="9473" width="26.25" style="196" customWidth="1"/>
    <col min="9474" max="9474" width="29.125" style="196" customWidth="1"/>
    <col min="9475" max="9475" width="32.875" style="196" customWidth="1"/>
    <col min="9476" max="9476" width="15.25" style="196" customWidth="1"/>
    <col min="9477" max="9477" width="14.75" style="196" customWidth="1"/>
    <col min="9478" max="9728" width="9" style="196"/>
    <col min="9729" max="9729" width="26.25" style="196" customWidth="1"/>
    <col min="9730" max="9730" width="29.125" style="196" customWidth="1"/>
    <col min="9731" max="9731" width="32.875" style="196" customWidth="1"/>
    <col min="9732" max="9732" width="15.25" style="196" customWidth="1"/>
    <col min="9733" max="9733" width="14.75" style="196" customWidth="1"/>
    <col min="9734" max="9984" width="9" style="196"/>
    <col min="9985" max="9985" width="26.25" style="196" customWidth="1"/>
    <col min="9986" max="9986" width="29.125" style="196" customWidth="1"/>
    <col min="9987" max="9987" width="32.875" style="196" customWidth="1"/>
    <col min="9988" max="9988" width="15.25" style="196" customWidth="1"/>
    <col min="9989" max="9989" width="14.75" style="196" customWidth="1"/>
    <col min="9990" max="10240" width="9" style="196"/>
    <col min="10241" max="10241" width="26.25" style="196" customWidth="1"/>
    <col min="10242" max="10242" width="29.125" style="196" customWidth="1"/>
    <col min="10243" max="10243" width="32.875" style="196" customWidth="1"/>
    <col min="10244" max="10244" width="15.25" style="196" customWidth="1"/>
    <col min="10245" max="10245" width="14.75" style="196" customWidth="1"/>
    <col min="10246" max="10496" width="9" style="196"/>
    <col min="10497" max="10497" width="26.25" style="196" customWidth="1"/>
    <col min="10498" max="10498" width="29.125" style="196" customWidth="1"/>
    <col min="10499" max="10499" width="32.875" style="196" customWidth="1"/>
    <col min="10500" max="10500" width="15.25" style="196" customWidth="1"/>
    <col min="10501" max="10501" width="14.75" style="196" customWidth="1"/>
    <col min="10502" max="10752" width="9" style="196"/>
    <col min="10753" max="10753" width="26.25" style="196" customWidth="1"/>
    <col min="10754" max="10754" width="29.125" style="196" customWidth="1"/>
    <col min="10755" max="10755" width="32.875" style="196" customWidth="1"/>
    <col min="10756" max="10756" width="15.25" style="196" customWidth="1"/>
    <col min="10757" max="10757" width="14.75" style="196" customWidth="1"/>
    <col min="10758" max="11008" width="9" style="196"/>
    <col min="11009" max="11009" width="26.25" style="196" customWidth="1"/>
    <col min="11010" max="11010" width="29.125" style="196" customWidth="1"/>
    <col min="11011" max="11011" width="32.875" style="196" customWidth="1"/>
    <col min="11012" max="11012" width="15.25" style="196" customWidth="1"/>
    <col min="11013" max="11013" width="14.75" style="196" customWidth="1"/>
    <col min="11014" max="11264" width="9" style="196"/>
    <col min="11265" max="11265" width="26.25" style="196" customWidth="1"/>
    <col min="11266" max="11266" width="29.125" style="196" customWidth="1"/>
    <col min="11267" max="11267" width="32.875" style="196" customWidth="1"/>
    <col min="11268" max="11268" width="15.25" style="196" customWidth="1"/>
    <col min="11269" max="11269" width="14.75" style="196" customWidth="1"/>
    <col min="11270" max="11520" width="9" style="196"/>
    <col min="11521" max="11521" width="26.25" style="196" customWidth="1"/>
    <col min="11522" max="11522" width="29.125" style="196" customWidth="1"/>
    <col min="11523" max="11523" width="32.875" style="196" customWidth="1"/>
    <col min="11524" max="11524" width="15.25" style="196" customWidth="1"/>
    <col min="11525" max="11525" width="14.75" style="196" customWidth="1"/>
    <col min="11526" max="11776" width="9" style="196"/>
    <col min="11777" max="11777" width="26.25" style="196" customWidth="1"/>
    <col min="11778" max="11778" width="29.125" style="196" customWidth="1"/>
    <col min="11779" max="11779" width="32.875" style="196" customWidth="1"/>
    <col min="11780" max="11780" width="15.25" style="196" customWidth="1"/>
    <col min="11781" max="11781" width="14.75" style="196" customWidth="1"/>
    <col min="11782" max="12032" width="9" style="196"/>
    <col min="12033" max="12033" width="26.25" style="196" customWidth="1"/>
    <col min="12034" max="12034" width="29.125" style="196" customWidth="1"/>
    <col min="12035" max="12035" width="32.875" style="196" customWidth="1"/>
    <col min="12036" max="12036" width="15.25" style="196" customWidth="1"/>
    <col min="12037" max="12037" width="14.75" style="196" customWidth="1"/>
    <col min="12038" max="12288" width="9" style="196"/>
    <col min="12289" max="12289" width="26.25" style="196" customWidth="1"/>
    <col min="12290" max="12290" width="29.125" style="196" customWidth="1"/>
    <col min="12291" max="12291" width="32.875" style="196" customWidth="1"/>
    <col min="12292" max="12292" width="15.25" style="196" customWidth="1"/>
    <col min="12293" max="12293" width="14.75" style="196" customWidth="1"/>
    <col min="12294" max="12544" width="9" style="196"/>
    <col min="12545" max="12545" width="26.25" style="196" customWidth="1"/>
    <col min="12546" max="12546" width="29.125" style="196" customWidth="1"/>
    <col min="12547" max="12547" width="32.875" style="196" customWidth="1"/>
    <col min="12548" max="12548" width="15.25" style="196" customWidth="1"/>
    <col min="12549" max="12549" width="14.75" style="196" customWidth="1"/>
    <col min="12550" max="12800" width="9" style="196"/>
    <col min="12801" max="12801" width="26.25" style="196" customWidth="1"/>
    <col min="12802" max="12802" width="29.125" style="196" customWidth="1"/>
    <col min="12803" max="12803" width="32.875" style="196" customWidth="1"/>
    <col min="12804" max="12804" width="15.25" style="196" customWidth="1"/>
    <col min="12805" max="12805" width="14.75" style="196" customWidth="1"/>
    <col min="12806" max="13056" width="9" style="196"/>
    <col min="13057" max="13057" width="26.25" style="196" customWidth="1"/>
    <col min="13058" max="13058" width="29.125" style="196" customWidth="1"/>
    <col min="13059" max="13059" width="32.875" style="196" customWidth="1"/>
    <col min="13060" max="13060" width="15.25" style="196" customWidth="1"/>
    <col min="13061" max="13061" width="14.75" style="196" customWidth="1"/>
    <col min="13062" max="13312" width="9" style="196"/>
    <col min="13313" max="13313" width="26.25" style="196" customWidth="1"/>
    <col min="13314" max="13314" width="29.125" style="196" customWidth="1"/>
    <col min="13315" max="13315" width="32.875" style="196" customWidth="1"/>
    <col min="13316" max="13316" width="15.25" style="196" customWidth="1"/>
    <col min="13317" max="13317" width="14.75" style="196" customWidth="1"/>
    <col min="13318" max="13568" width="9" style="196"/>
    <col min="13569" max="13569" width="26.25" style="196" customWidth="1"/>
    <col min="13570" max="13570" width="29.125" style="196" customWidth="1"/>
    <col min="13571" max="13571" width="32.875" style="196" customWidth="1"/>
    <col min="13572" max="13572" width="15.25" style="196" customWidth="1"/>
    <col min="13573" max="13573" width="14.75" style="196" customWidth="1"/>
    <col min="13574" max="13824" width="9" style="196"/>
    <col min="13825" max="13825" width="26.25" style="196" customWidth="1"/>
    <col min="13826" max="13826" width="29.125" style="196" customWidth="1"/>
    <col min="13827" max="13827" width="32.875" style="196" customWidth="1"/>
    <col min="13828" max="13828" width="15.25" style="196" customWidth="1"/>
    <col min="13829" max="13829" width="14.75" style="196" customWidth="1"/>
    <col min="13830" max="14080" width="9" style="196"/>
    <col min="14081" max="14081" width="26.25" style="196" customWidth="1"/>
    <col min="14082" max="14082" width="29.125" style="196" customWidth="1"/>
    <col min="14083" max="14083" width="32.875" style="196" customWidth="1"/>
    <col min="14084" max="14084" width="15.25" style="196" customWidth="1"/>
    <col min="14085" max="14085" width="14.75" style="196" customWidth="1"/>
    <col min="14086" max="14336" width="9" style="196"/>
    <col min="14337" max="14337" width="26.25" style="196" customWidth="1"/>
    <col min="14338" max="14338" width="29.125" style="196" customWidth="1"/>
    <col min="14339" max="14339" width="32.875" style="196" customWidth="1"/>
    <col min="14340" max="14340" width="15.25" style="196" customWidth="1"/>
    <col min="14341" max="14341" width="14.75" style="196" customWidth="1"/>
    <col min="14342" max="14592" width="9" style="196"/>
    <col min="14593" max="14593" width="26.25" style="196" customWidth="1"/>
    <col min="14594" max="14594" width="29.125" style="196" customWidth="1"/>
    <col min="14595" max="14595" width="32.875" style="196" customWidth="1"/>
    <col min="14596" max="14596" width="15.25" style="196" customWidth="1"/>
    <col min="14597" max="14597" width="14.75" style="196" customWidth="1"/>
    <col min="14598" max="14848" width="9" style="196"/>
    <col min="14849" max="14849" width="26.25" style="196" customWidth="1"/>
    <col min="14850" max="14850" width="29.125" style="196" customWidth="1"/>
    <col min="14851" max="14851" width="32.875" style="196" customWidth="1"/>
    <col min="14852" max="14852" width="15.25" style="196" customWidth="1"/>
    <col min="14853" max="14853" width="14.75" style="196" customWidth="1"/>
    <col min="14854" max="15104" width="9" style="196"/>
    <col min="15105" max="15105" width="26.25" style="196" customWidth="1"/>
    <col min="15106" max="15106" width="29.125" style="196" customWidth="1"/>
    <col min="15107" max="15107" width="32.875" style="196" customWidth="1"/>
    <col min="15108" max="15108" width="15.25" style="196" customWidth="1"/>
    <col min="15109" max="15109" width="14.75" style="196" customWidth="1"/>
    <col min="15110" max="15360" width="9" style="196"/>
    <col min="15361" max="15361" width="26.25" style="196" customWidth="1"/>
    <col min="15362" max="15362" width="29.125" style="196" customWidth="1"/>
    <col min="15363" max="15363" width="32.875" style="196" customWidth="1"/>
    <col min="15364" max="15364" width="15.25" style="196" customWidth="1"/>
    <col min="15365" max="15365" width="14.75" style="196" customWidth="1"/>
    <col min="15366" max="15616" width="9" style="196"/>
    <col min="15617" max="15617" width="26.25" style="196" customWidth="1"/>
    <col min="15618" max="15618" width="29.125" style="196" customWidth="1"/>
    <col min="15619" max="15619" width="32.875" style="196" customWidth="1"/>
    <col min="15620" max="15620" width="15.25" style="196" customWidth="1"/>
    <col min="15621" max="15621" width="14.75" style="196" customWidth="1"/>
    <col min="15622" max="15872" width="9" style="196"/>
    <col min="15873" max="15873" width="26.25" style="196" customWidth="1"/>
    <col min="15874" max="15874" width="29.125" style="196" customWidth="1"/>
    <col min="15875" max="15875" width="32.875" style="196" customWidth="1"/>
    <col min="15876" max="15876" width="15.25" style="196" customWidth="1"/>
    <col min="15877" max="15877" width="14.75" style="196" customWidth="1"/>
    <col min="15878" max="16128" width="9" style="196"/>
    <col min="16129" max="16129" width="26.25" style="196" customWidth="1"/>
    <col min="16130" max="16130" width="29.125" style="196" customWidth="1"/>
    <col min="16131" max="16131" width="32.875" style="196" customWidth="1"/>
    <col min="16132" max="16132" width="15.25" style="196" customWidth="1"/>
    <col min="16133" max="16133" width="14.75" style="196" customWidth="1"/>
    <col min="16134" max="16384" width="9" style="196"/>
  </cols>
  <sheetData>
    <row r="1" spans="1:5" x14ac:dyDescent="0.4">
      <c r="A1" s="196" t="s">
        <v>75</v>
      </c>
    </row>
    <row r="2" spans="1:5" ht="21" customHeight="1" x14ac:dyDescent="0.4">
      <c r="A2" s="197" t="s">
        <v>76</v>
      </c>
      <c r="B2" s="197"/>
      <c r="C2" s="197"/>
      <c r="D2" s="197"/>
      <c r="E2" s="197"/>
    </row>
    <row r="3" spans="1:5" ht="10.5" customHeight="1" x14ac:dyDescent="0.4"/>
    <row r="4" spans="1:5" s="200" customFormat="1" ht="38.25" customHeight="1" x14ac:dyDescent="0.4">
      <c r="A4" s="198" t="s">
        <v>77</v>
      </c>
      <c r="B4" s="198" t="s">
        <v>78</v>
      </c>
      <c r="C4" s="199" t="s">
        <v>79</v>
      </c>
      <c r="D4" s="199" t="s">
        <v>80</v>
      </c>
      <c r="E4" s="199" t="s">
        <v>81</v>
      </c>
    </row>
    <row r="5" spans="1:5" ht="33.75" customHeight="1" x14ac:dyDescent="0.4">
      <c r="A5" s="201"/>
      <c r="B5" s="201"/>
      <c r="C5" s="201"/>
      <c r="D5" s="201"/>
      <c r="E5" s="201"/>
    </row>
    <row r="6" spans="1:5" ht="33.75" customHeight="1" x14ac:dyDescent="0.4">
      <c r="A6" s="201"/>
      <c r="B6" s="201"/>
      <c r="C6" s="201"/>
      <c r="D6" s="201"/>
      <c r="E6" s="201"/>
    </row>
    <row r="7" spans="1:5" ht="33.75" customHeight="1" x14ac:dyDescent="0.4">
      <c r="A7" s="201"/>
      <c r="B7" s="201"/>
      <c r="C7" s="201"/>
      <c r="D7" s="201"/>
      <c r="E7" s="201"/>
    </row>
    <row r="8" spans="1:5" ht="33.75" customHeight="1" x14ac:dyDescent="0.4">
      <c r="A8" s="201"/>
      <c r="B8" s="201"/>
      <c r="C8" s="201"/>
      <c r="D8" s="201"/>
      <c r="E8" s="201"/>
    </row>
    <row r="9" spans="1:5" ht="33.75" customHeight="1" x14ac:dyDescent="0.4">
      <c r="A9" s="201"/>
      <c r="B9" s="201"/>
      <c r="C9" s="201"/>
      <c r="D9" s="201"/>
      <c r="E9" s="201"/>
    </row>
    <row r="10" spans="1:5" ht="33.75" customHeight="1" x14ac:dyDescent="0.4">
      <c r="A10" s="201"/>
      <c r="B10" s="201"/>
      <c r="C10" s="201"/>
      <c r="D10" s="201"/>
      <c r="E10" s="201"/>
    </row>
    <row r="11" spans="1:5" ht="33.75" customHeight="1" x14ac:dyDescent="0.4">
      <c r="A11" s="201"/>
      <c r="B11" s="201"/>
      <c r="C11" s="201"/>
      <c r="D11" s="201"/>
      <c r="E11" s="201"/>
    </row>
    <row r="12" spans="1:5" ht="24" customHeight="1" x14ac:dyDescent="0.4">
      <c r="A12" s="196" t="s">
        <v>82</v>
      </c>
    </row>
    <row r="13" spans="1:5" ht="12.75" customHeight="1" x14ac:dyDescent="0.4"/>
    <row r="14" spans="1:5" ht="12.75" customHeight="1" x14ac:dyDescent="0.4"/>
    <row r="15" spans="1:5" x14ac:dyDescent="0.4">
      <c r="B15" s="202" t="s">
        <v>124</v>
      </c>
    </row>
    <row r="16" spans="1:5" x14ac:dyDescent="0.4">
      <c r="B16" s="202" t="s">
        <v>83</v>
      </c>
    </row>
    <row r="17" spans="1:2" x14ac:dyDescent="0.4">
      <c r="B17" s="202" t="s">
        <v>84</v>
      </c>
    </row>
    <row r="19" spans="1:2" x14ac:dyDescent="0.4">
      <c r="A19" s="196" t="s">
        <v>85</v>
      </c>
    </row>
    <row r="20" spans="1:2" x14ac:dyDescent="0.4">
      <c r="A20" s="196" t="s">
        <v>86</v>
      </c>
    </row>
    <row r="22" spans="1:2" ht="24" customHeight="1" x14ac:dyDescent="0.4"/>
    <row r="23" spans="1:2" ht="24" customHeight="1" x14ac:dyDescent="0.4"/>
    <row r="24" spans="1:2" ht="24" customHeight="1" x14ac:dyDescent="0.4"/>
    <row r="25" spans="1:2" ht="24" customHeight="1" x14ac:dyDescent="0.4"/>
    <row r="26" spans="1:2" ht="24" customHeight="1" x14ac:dyDescent="0.4"/>
    <row r="27" spans="1:2" ht="24" customHeight="1" x14ac:dyDescent="0.4"/>
    <row r="28" spans="1:2" ht="24" customHeight="1" x14ac:dyDescent="0.4"/>
    <row r="29" spans="1:2" ht="24" customHeight="1" x14ac:dyDescent="0.4"/>
    <row r="30" spans="1:2" ht="24" customHeight="1" x14ac:dyDescent="0.4"/>
    <row r="31" spans="1:2" ht="24" customHeight="1" x14ac:dyDescent="0.4"/>
    <row r="32" spans="1:2" ht="24" customHeight="1" x14ac:dyDescent="0.4"/>
    <row r="33" ht="24" customHeight="1" x14ac:dyDescent="0.4"/>
    <row r="34" ht="24" customHeight="1" x14ac:dyDescent="0.4"/>
    <row r="35" ht="24" customHeight="1" x14ac:dyDescent="0.4"/>
    <row r="36" ht="24" customHeight="1" x14ac:dyDescent="0.4"/>
    <row r="37" ht="24" customHeight="1" x14ac:dyDescent="0.4"/>
    <row r="38" ht="24" customHeight="1" x14ac:dyDescent="0.4"/>
    <row r="39" ht="24" customHeight="1" x14ac:dyDescent="0.4"/>
    <row r="40" ht="24" customHeight="1" x14ac:dyDescent="0.4"/>
    <row r="41" ht="24" customHeight="1" x14ac:dyDescent="0.4"/>
    <row r="42" ht="24" customHeight="1" x14ac:dyDescent="0.4"/>
    <row r="43" ht="24" customHeight="1" x14ac:dyDescent="0.4"/>
    <row r="44" ht="24" customHeight="1" x14ac:dyDescent="0.4"/>
    <row r="45" ht="24" customHeight="1" x14ac:dyDescent="0.4"/>
  </sheetData>
  <mergeCells count="1">
    <mergeCell ref="A2:E2"/>
  </mergeCells>
  <phoneticPr fontId="3"/>
  <printOptions horizontalCentered="1"/>
  <pageMargins left="0.78740157480314965" right="0.78740157480314965" top="0.8" bottom="0.6"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F567-A697-4B36-811C-21CAE365EE0A}">
  <dimension ref="A1:AI50"/>
  <sheetViews>
    <sheetView zoomScale="85" zoomScaleNormal="85" workbookViewId="0">
      <selection sqref="A1:AI1"/>
    </sheetView>
  </sheetViews>
  <sheetFormatPr defaultColWidth="9" defaultRowHeight="21" customHeight="1" x14ac:dyDescent="0.4"/>
  <cols>
    <col min="1" max="1" width="2.5" style="193" customWidth="1"/>
    <col min="2" max="4" width="2.25" style="193" customWidth="1"/>
    <col min="5" max="5" width="2.5" style="193" customWidth="1"/>
    <col min="6" max="35" width="2.25" style="193" customWidth="1"/>
    <col min="36" max="16384" width="9" style="193"/>
  </cols>
  <sheetData>
    <row r="1" spans="1:35" s="182" customFormat="1" ht="30" customHeight="1" x14ac:dyDescent="0.4">
      <c r="A1" s="181" t="s">
        <v>106</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row>
    <row r="2" spans="1:35" s="182" customFormat="1" ht="21" customHeight="1" x14ac:dyDescent="0.4">
      <c r="A2" s="183"/>
      <c r="B2" s="183"/>
      <c r="C2" s="183"/>
      <c r="D2" s="183"/>
      <c r="E2" s="183"/>
      <c r="F2" s="183"/>
      <c r="G2" s="183"/>
      <c r="H2" s="183"/>
      <c r="I2" s="183"/>
      <c r="J2" s="183"/>
      <c r="K2" s="183"/>
      <c r="L2" s="183"/>
      <c r="M2" s="183"/>
      <c r="N2" s="183"/>
      <c r="O2" s="183"/>
      <c r="P2" s="183"/>
      <c r="Q2" s="183"/>
      <c r="R2" s="183"/>
      <c r="S2" s="183"/>
      <c r="T2" s="183"/>
      <c r="U2" s="183"/>
      <c r="V2" s="183"/>
      <c r="W2" s="183"/>
      <c r="X2" s="183"/>
    </row>
    <row r="3" spans="1:35" s="182" customFormat="1" ht="21" customHeight="1" x14ac:dyDescent="0.4">
      <c r="A3" s="182" t="s">
        <v>107</v>
      </c>
    </row>
    <row r="4" spans="1:35" s="182" customFormat="1" ht="21" customHeight="1" x14ac:dyDescent="0.4">
      <c r="B4" s="184" t="s">
        <v>108</v>
      </c>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row>
    <row r="5" spans="1:35" s="182" customFormat="1" ht="21" customHeight="1" x14ac:dyDescent="0.4">
      <c r="B5" s="184" t="s">
        <v>123</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row>
    <row r="6" spans="1:35" s="182" customFormat="1" ht="21" customHeight="1" x14ac:dyDescent="0.4"/>
    <row r="7" spans="1:35" s="182" customFormat="1" ht="21" customHeight="1" x14ac:dyDescent="0.4">
      <c r="A7" s="182" t="s">
        <v>109</v>
      </c>
    </row>
    <row r="8" spans="1:35" s="182" customFormat="1" ht="21" customHeight="1" x14ac:dyDescent="0.4">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row>
    <row r="9" spans="1:35" s="182" customFormat="1" ht="21" customHeight="1" x14ac:dyDescent="0.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row>
    <row r="10" spans="1:35" s="182" customFormat="1" ht="21" customHeight="1" x14ac:dyDescent="0.4">
      <c r="B10" s="185"/>
      <c r="C10" s="185"/>
      <c r="D10" s="185"/>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row>
    <row r="11" spans="1:35" s="182" customFormat="1" ht="21" customHeight="1" x14ac:dyDescent="0.4">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row>
    <row r="12" spans="1:35" s="182" customFormat="1" ht="21" customHeight="1" x14ac:dyDescent="0.4">
      <c r="A12" s="186" t="s">
        <v>120</v>
      </c>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row>
    <row r="13" spans="1:35" s="182" customFormat="1" ht="21" customHeight="1" x14ac:dyDescent="0.4">
      <c r="A13" s="186" t="s">
        <v>122</v>
      </c>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row>
    <row r="14" spans="1:35" s="182" customFormat="1" ht="21" customHeight="1" x14ac:dyDescent="0.4">
      <c r="A14" s="186" t="s">
        <v>121</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row>
    <row r="15" spans="1:35" s="182" customFormat="1" ht="21" customHeight="1" x14ac:dyDescent="0.4">
      <c r="A15" s="187"/>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row>
    <row r="16" spans="1:35" s="182" customFormat="1" ht="21" customHeight="1" x14ac:dyDescent="0.4">
      <c r="T16" s="188" t="s">
        <v>115</v>
      </c>
      <c r="U16" s="188"/>
      <c r="V16" s="188"/>
      <c r="W16" s="188"/>
      <c r="X16" s="188"/>
      <c r="Y16" s="188"/>
      <c r="Z16" s="188"/>
      <c r="AA16" s="188"/>
      <c r="AB16" s="188"/>
      <c r="AC16" s="188"/>
      <c r="AD16" s="188"/>
      <c r="AE16" s="188"/>
      <c r="AF16" s="188"/>
      <c r="AG16" s="188"/>
      <c r="AH16" s="188"/>
    </row>
    <row r="17" spans="1:35" s="182" customFormat="1" ht="21" customHeight="1" x14ac:dyDescent="0.4"/>
    <row r="18" spans="1:35" s="182" customFormat="1" ht="21" customHeight="1" x14ac:dyDescent="0.4">
      <c r="N18" s="182" t="s">
        <v>110</v>
      </c>
    </row>
    <row r="19" spans="1:35" s="182" customFormat="1" ht="21" customHeight="1" x14ac:dyDescent="0.4">
      <c r="N19" s="182" t="s">
        <v>111</v>
      </c>
    </row>
    <row r="20" spans="1:35" s="182" customFormat="1" ht="21" customHeight="1" x14ac:dyDescent="0.4">
      <c r="N20" s="182" t="s">
        <v>112</v>
      </c>
    </row>
    <row r="21" spans="1:35" s="182" customFormat="1" ht="21" customHeight="1" x14ac:dyDescent="0.4"/>
    <row r="22" spans="1:35" s="182" customFormat="1" ht="21" customHeight="1" x14ac:dyDescent="0.4"/>
    <row r="23" spans="1:35" s="182" customFormat="1" ht="21" customHeight="1" x14ac:dyDescent="0.4">
      <c r="B23" s="184" t="s">
        <v>116</v>
      </c>
      <c r="C23" s="184"/>
      <c r="D23" s="184"/>
      <c r="E23" s="184"/>
      <c r="F23" s="184"/>
      <c r="G23" s="184"/>
      <c r="H23" s="184"/>
      <c r="I23" s="184"/>
      <c r="J23" s="184"/>
      <c r="K23" s="184"/>
      <c r="L23" s="184"/>
      <c r="M23" s="184"/>
      <c r="N23" s="184"/>
      <c r="O23" s="184"/>
      <c r="P23" s="184"/>
      <c r="Q23" s="184"/>
      <c r="R23" s="184"/>
      <c r="S23" s="184"/>
      <c r="T23" s="184"/>
      <c r="U23" s="184"/>
      <c r="V23" s="184"/>
    </row>
    <row r="24" spans="1:35" s="182" customFormat="1" ht="21" customHeight="1" x14ac:dyDescent="0.4">
      <c r="B24" s="184" t="s">
        <v>117</v>
      </c>
      <c r="C24" s="184"/>
      <c r="D24" s="184"/>
      <c r="E24" s="184"/>
      <c r="F24" s="184"/>
      <c r="G24" s="184"/>
      <c r="H24" s="184"/>
      <c r="I24" s="184"/>
      <c r="J24" s="184"/>
      <c r="K24" s="184"/>
      <c r="L24" s="184"/>
      <c r="M24" s="184"/>
      <c r="N24" s="184"/>
      <c r="O24" s="184"/>
      <c r="P24" s="184"/>
      <c r="Q24" s="184"/>
      <c r="R24" s="184"/>
      <c r="S24" s="184"/>
      <c r="T24" s="184"/>
      <c r="U24" s="184"/>
      <c r="V24" s="184"/>
    </row>
    <row r="25" spans="1:35" s="182" customFormat="1" ht="21" customHeight="1" x14ac:dyDescent="0.4">
      <c r="A25" s="189"/>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row>
    <row r="26" spans="1:35" s="182" customFormat="1" ht="21" customHeight="1" x14ac:dyDescent="0.4"/>
    <row r="27" spans="1:35" s="182" customFormat="1" ht="21" customHeight="1" x14ac:dyDescent="0.4">
      <c r="B27" s="182" t="s">
        <v>113</v>
      </c>
    </row>
    <row r="28" spans="1:35" s="182" customFormat="1" ht="21" customHeight="1" x14ac:dyDescent="0.4"/>
    <row r="29" spans="1:35" s="182" customFormat="1" ht="21" customHeight="1" x14ac:dyDescent="0.4">
      <c r="B29" s="182" t="s">
        <v>115</v>
      </c>
    </row>
    <row r="30" spans="1:35" s="182" customFormat="1" ht="21" customHeight="1" x14ac:dyDescent="0.4"/>
    <row r="31" spans="1:35" s="182" customFormat="1" ht="21" customHeight="1" x14ac:dyDescent="0.4">
      <c r="B31" s="194"/>
      <c r="C31" s="194"/>
      <c r="D31" s="194"/>
      <c r="E31" s="194"/>
      <c r="F31" s="194"/>
      <c r="G31" s="194"/>
      <c r="H31" s="194"/>
      <c r="I31" s="194"/>
      <c r="J31" s="194"/>
      <c r="K31" s="194"/>
      <c r="L31" s="194"/>
      <c r="M31" s="194"/>
      <c r="N31" s="194"/>
      <c r="O31" s="194"/>
      <c r="P31" s="194"/>
      <c r="Q31" s="194"/>
      <c r="R31" s="194"/>
      <c r="S31" s="182" t="s">
        <v>114</v>
      </c>
    </row>
    <row r="32" spans="1:35" s="182" customFormat="1" ht="21" customHeight="1" x14ac:dyDescent="0.4"/>
    <row r="33" spans="1:35" s="182" customFormat="1" ht="21" customHeight="1" x14ac:dyDescent="0.4">
      <c r="O33" s="182" t="s">
        <v>118</v>
      </c>
      <c r="V33" s="186"/>
      <c r="W33" s="186"/>
      <c r="X33" s="186"/>
      <c r="Y33" s="186"/>
      <c r="Z33" s="186"/>
      <c r="AA33" s="186"/>
      <c r="AB33" s="186"/>
      <c r="AC33" s="186"/>
      <c r="AD33" s="186"/>
      <c r="AE33" s="186"/>
      <c r="AF33" s="186"/>
      <c r="AG33" s="186"/>
      <c r="AH33" s="186"/>
      <c r="AI33" s="186"/>
    </row>
    <row r="34" spans="1:35" s="182" customFormat="1" ht="21" customHeight="1" x14ac:dyDescent="0.4">
      <c r="O34" s="182" t="s">
        <v>119</v>
      </c>
      <c r="V34" s="186"/>
      <c r="W34" s="186"/>
      <c r="X34" s="186"/>
      <c r="Y34" s="186"/>
      <c r="Z34" s="186"/>
      <c r="AA34" s="186"/>
      <c r="AB34" s="186"/>
      <c r="AC34" s="186"/>
      <c r="AD34" s="186"/>
      <c r="AE34" s="186"/>
      <c r="AF34" s="186"/>
      <c r="AG34" s="186"/>
      <c r="AH34" s="186"/>
      <c r="AI34" s="186"/>
    </row>
    <row r="35" spans="1:35" s="182" customFormat="1" ht="21" customHeight="1" x14ac:dyDescent="0.4">
      <c r="A35" s="190"/>
      <c r="B35" s="190"/>
      <c r="C35" s="190"/>
      <c r="D35" s="190"/>
      <c r="E35" s="190"/>
      <c r="F35" s="190"/>
      <c r="G35" s="190"/>
      <c r="H35" s="190"/>
      <c r="I35" s="190"/>
      <c r="J35" s="190"/>
      <c r="K35" s="190"/>
      <c r="L35" s="190"/>
      <c r="M35" s="191"/>
      <c r="N35" s="191"/>
      <c r="O35" s="191"/>
      <c r="P35" s="191"/>
      <c r="Q35" s="191"/>
      <c r="R35" s="191"/>
      <c r="S35" s="191"/>
      <c r="T35" s="191"/>
      <c r="U35" s="191"/>
      <c r="V35" s="191"/>
      <c r="W35" s="191"/>
      <c r="X35" s="191"/>
      <c r="Y35" s="191"/>
      <c r="Z35" s="191"/>
    </row>
    <row r="36" spans="1:35" ht="21" customHeight="1" x14ac:dyDescent="0.4">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row>
    <row r="37" spans="1:35" ht="21" customHeight="1" x14ac:dyDescent="0.4">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row>
    <row r="38" spans="1:35" ht="21" customHeight="1" x14ac:dyDescent="0.4">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row>
    <row r="39" spans="1:35" ht="21" customHeight="1" x14ac:dyDescent="0.4">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row>
    <row r="40" spans="1:35" ht="21" customHeight="1" x14ac:dyDescent="0.4">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row>
    <row r="41" spans="1:35" ht="21" customHeight="1" x14ac:dyDescent="0.4">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row>
    <row r="42" spans="1:35" ht="21" customHeight="1" x14ac:dyDescent="0.4">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row>
    <row r="43" spans="1:35" ht="21" customHeight="1" x14ac:dyDescent="0.4">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row>
    <row r="44" spans="1:35" ht="21" customHeight="1" x14ac:dyDescent="0.4">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row>
    <row r="45" spans="1:35" ht="21" customHeight="1" x14ac:dyDescent="0.4">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row>
    <row r="46" spans="1:35" ht="21" customHeight="1" x14ac:dyDescent="0.4">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row>
    <row r="47" spans="1:35" ht="21" customHeight="1" x14ac:dyDescent="0.4">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row>
    <row r="48" spans="1:35" ht="21" customHeight="1" x14ac:dyDescent="0.4">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row>
    <row r="49" spans="1:35" ht="21" customHeight="1" x14ac:dyDescent="0.4">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row>
    <row r="50" spans="1:35" ht="21" customHeight="1" x14ac:dyDescent="0.4">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row>
  </sheetData>
  <mergeCells count="7">
    <mergeCell ref="B23:V23"/>
    <mergeCell ref="B24:V24"/>
    <mergeCell ref="A1:AI1"/>
    <mergeCell ref="B4:AI4"/>
    <mergeCell ref="B5:AI5"/>
    <mergeCell ref="B8:AI10"/>
    <mergeCell ref="T16:AH16"/>
  </mergeCells>
  <phoneticPr fontId="3"/>
  <pageMargins left="0.7" right="0.7" top="0.9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45007-3685-4BC2-BF4E-1C3A8AE19AE8}">
  <dimension ref="A2:U38"/>
  <sheetViews>
    <sheetView view="pageBreakPreview" zoomScale="85" zoomScaleNormal="100" zoomScaleSheetLayoutView="85" workbookViewId="0"/>
  </sheetViews>
  <sheetFormatPr defaultRowHeight="13.5" x14ac:dyDescent="0.15"/>
  <cols>
    <col min="1" max="11" width="7.125" style="1" customWidth="1"/>
    <col min="12" max="12" width="9" style="1"/>
    <col min="13" max="13" width="0" style="1" hidden="1" customWidth="1"/>
    <col min="14" max="14" width="9.5" style="1" hidden="1" customWidth="1"/>
    <col min="15" max="21" width="0" style="1" hidden="1" customWidth="1"/>
    <col min="22" max="16384" width="9" style="1"/>
  </cols>
  <sheetData>
    <row r="2" spans="1:21" x14ac:dyDescent="0.15">
      <c r="A2" s="118" t="s">
        <v>24</v>
      </c>
      <c r="B2" s="118"/>
      <c r="C2" s="118"/>
      <c r="D2" s="118"/>
      <c r="E2" s="118"/>
      <c r="F2" s="118"/>
      <c r="G2" s="118"/>
      <c r="H2" s="118"/>
      <c r="I2" s="118"/>
      <c r="J2" s="118"/>
      <c r="K2" s="118"/>
    </row>
    <row r="3" spans="1:21" x14ac:dyDescent="0.15">
      <c r="A3" s="118"/>
      <c r="B3" s="118"/>
      <c r="C3" s="118"/>
      <c r="D3" s="118"/>
      <c r="E3" s="118"/>
      <c r="F3" s="118"/>
      <c r="G3" s="118"/>
      <c r="H3" s="118"/>
      <c r="I3" s="118"/>
      <c r="J3" s="118"/>
      <c r="K3" s="118"/>
    </row>
    <row r="4" spans="1:21" x14ac:dyDescent="0.15">
      <c r="A4" s="118"/>
      <c r="B4" s="118"/>
      <c r="C4" s="118"/>
      <c r="D4" s="118"/>
      <c r="E4" s="118"/>
      <c r="F4" s="118"/>
      <c r="G4" s="118"/>
      <c r="H4" s="118"/>
      <c r="I4" s="118"/>
      <c r="J4" s="118"/>
      <c r="K4" s="118"/>
    </row>
    <row r="5" spans="1:21" ht="18.75" customHeight="1" x14ac:dyDescent="0.15">
      <c r="A5" s="2"/>
      <c r="B5" s="2"/>
      <c r="C5" s="2"/>
      <c r="D5" s="2"/>
      <c r="E5" s="2"/>
      <c r="F5" s="2"/>
      <c r="G5" s="2"/>
      <c r="H5" s="2"/>
      <c r="I5" s="2"/>
      <c r="J5" s="2"/>
    </row>
    <row r="6" spans="1:21" ht="18.75" customHeight="1" x14ac:dyDescent="0.15">
      <c r="A6" s="2"/>
      <c r="B6" s="119" t="s">
        <v>23</v>
      </c>
      <c r="C6" s="119"/>
      <c r="D6" s="119"/>
      <c r="E6" s="119"/>
      <c r="F6" s="119"/>
      <c r="G6" s="119"/>
      <c r="H6" s="119"/>
      <c r="I6" s="2"/>
      <c r="J6" s="2"/>
    </row>
    <row r="7" spans="1:21" ht="18.75" customHeight="1" x14ac:dyDescent="0.15">
      <c r="A7" s="2"/>
      <c r="B7" s="2"/>
      <c r="C7" s="2"/>
      <c r="D7" s="2"/>
      <c r="E7" s="2"/>
      <c r="F7" s="2"/>
      <c r="G7" s="2"/>
      <c r="H7" s="2"/>
      <c r="I7" s="2"/>
      <c r="J7" s="2"/>
    </row>
    <row r="8" spans="1:21" ht="18.75" customHeight="1" x14ac:dyDescent="0.15">
      <c r="A8" s="2"/>
      <c r="B8" s="119" t="s">
        <v>22</v>
      </c>
      <c r="C8" s="119"/>
      <c r="D8" s="119"/>
      <c r="E8" s="119"/>
      <c r="F8" s="119"/>
      <c r="G8" s="119"/>
      <c r="H8" s="119"/>
      <c r="I8" s="119"/>
      <c r="J8" s="119"/>
    </row>
    <row r="9" spans="1:21" ht="18.75" customHeight="1" x14ac:dyDescent="0.15">
      <c r="A9" s="2"/>
      <c r="B9" s="2"/>
      <c r="C9" s="2"/>
      <c r="D9" s="2"/>
      <c r="E9" s="2"/>
      <c r="F9" s="2"/>
      <c r="G9" s="2"/>
      <c r="H9" s="2"/>
      <c r="I9" s="2"/>
      <c r="J9" s="2"/>
    </row>
    <row r="10" spans="1:21" ht="18.75" customHeight="1" x14ac:dyDescent="0.15">
      <c r="A10" s="2"/>
      <c r="B10" s="2"/>
      <c r="C10" s="2"/>
      <c r="D10" s="2"/>
      <c r="E10" s="2"/>
      <c r="F10" s="2"/>
      <c r="G10" s="2"/>
      <c r="H10" s="2"/>
      <c r="I10" s="2"/>
      <c r="J10" s="2"/>
    </row>
    <row r="11" spans="1:21" ht="18.75" customHeight="1" x14ac:dyDescent="0.15">
      <c r="A11" s="120" t="s">
        <v>21</v>
      </c>
      <c r="B11" s="9">
        <v>9</v>
      </c>
      <c r="C11" s="7">
        <v>8</v>
      </c>
      <c r="D11" s="8">
        <v>7</v>
      </c>
      <c r="E11" s="7">
        <v>6</v>
      </c>
      <c r="F11" s="8">
        <v>5</v>
      </c>
      <c r="G11" s="7">
        <v>4</v>
      </c>
      <c r="H11" s="7">
        <v>3</v>
      </c>
      <c r="I11" s="7">
        <v>2</v>
      </c>
      <c r="J11" s="7">
        <v>1</v>
      </c>
      <c r="K11" s="120" t="s">
        <v>20</v>
      </c>
    </row>
    <row r="12" spans="1:21" ht="18.75" customHeight="1" x14ac:dyDescent="0.15">
      <c r="A12" s="121"/>
      <c r="B12" s="6" t="s">
        <v>19</v>
      </c>
      <c r="C12" s="4" t="s">
        <v>18</v>
      </c>
      <c r="D12" s="5" t="s">
        <v>17</v>
      </c>
      <c r="E12" s="4" t="s">
        <v>16</v>
      </c>
      <c r="F12" s="5" t="s">
        <v>15</v>
      </c>
      <c r="G12" s="4" t="s">
        <v>14</v>
      </c>
      <c r="H12" s="4" t="s">
        <v>13</v>
      </c>
      <c r="I12" s="4" t="s">
        <v>12</v>
      </c>
      <c r="J12" s="4" t="s">
        <v>11</v>
      </c>
      <c r="K12" s="121"/>
    </row>
    <row r="13" spans="1:21" ht="18.75" customHeight="1" x14ac:dyDescent="0.15">
      <c r="A13" s="121"/>
      <c r="B13" s="112" t="str">
        <f t="shared" ref="B13:J13" si="0">IF(B11=$M$14+1,"￥",IF(B11&gt;$M$14+1,"",M17))</f>
        <v/>
      </c>
      <c r="C13" s="112" t="str">
        <f t="shared" si="0"/>
        <v/>
      </c>
      <c r="D13" s="112" t="str">
        <f t="shared" si="0"/>
        <v>￥</v>
      </c>
      <c r="E13" s="112">
        <f t="shared" si="0"/>
        <v>1</v>
      </c>
      <c r="F13" s="112">
        <f t="shared" si="0"/>
        <v>3</v>
      </c>
      <c r="G13" s="112">
        <f t="shared" si="0"/>
        <v>6</v>
      </c>
      <c r="H13" s="112">
        <f t="shared" si="0"/>
        <v>3</v>
      </c>
      <c r="I13" s="112">
        <f t="shared" si="0"/>
        <v>5</v>
      </c>
      <c r="J13" s="112">
        <f t="shared" si="0"/>
        <v>0</v>
      </c>
      <c r="K13" s="121"/>
      <c r="M13" s="1">
        <f>入札内訳書!J40</f>
        <v>136350</v>
      </c>
    </row>
    <row r="14" spans="1:21" ht="18.75" customHeight="1" x14ac:dyDescent="0.15">
      <c r="A14" s="121"/>
      <c r="B14" s="113"/>
      <c r="C14" s="113"/>
      <c r="D14" s="113"/>
      <c r="E14" s="113"/>
      <c r="F14" s="113"/>
      <c r="G14" s="113"/>
      <c r="H14" s="113"/>
      <c r="I14" s="113"/>
      <c r="J14" s="113"/>
      <c r="K14" s="121"/>
      <c r="M14" s="1">
        <f>LEN(M13)</f>
        <v>6</v>
      </c>
    </row>
    <row r="15" spans="1:21" ht="18.75" customHeight="1" x14ac:dyDescent="0.15">
      <c r="A15" s="122"/>
      <c r="B15" s="114"/>
      <c r="C15" s="114"/>
      <c r="D15" s="114"/>
      <c r="E15" s="114"/>
      <c r="F15" s="114"/>
      <c r="G15" s="114"/>
      <c r="H15" s="114"/>
      <c r="I15" s="114"/>
      <c r="J15" s="114"/>
      <c r="K15" s="122"/>
      <c r="N15" s="1">
        <v>10000000</v>
      </c>
      <c r="O15" s="1">
        <v>1000000</v>
      </c>
      <c r="P15" s="1">
        <v>100000</v>
      </c>
      <c r="Q15" s="1">
        <v>10000</v>
      </c>
      <c r="R15" s="1">
        <v>1000</v>
      </c>
      <c r="S15" s="1">
        <v>100</v>
      </c>
      <c r="T15" s="1">
        <v>10</v>
      </c>
      <c r="U15" s="1">
        <v>1</v>
      </c>
    </row>
    <row r="16" spans="1:21" ht="18.75" customHeight="1" x14ac:dyDescent="0.15">
      <c r="A16" s="110" t="s">
        <v>10</v>
      </c>
      <c r="B16" s="110"/>
      <c r="C16" s="110"/>
      <c r="D16" s="110"/>
      <c r="E16" s="110"/>
      <c r="F16" s="110"/>
      <c r="G16" s="110"/>
      <c r="H16" s="110"/>
      <c r="I16" s="110"/>
      <c r="J16" s="110"/>
      <c r="K16" s="110"/>
      <c r="N16" s="1">
        <f>$M$13-ROUNDDOWN($M$13,LEN(N15)*-1)-SUM(O16:$U$16)</f>
        <v>0</v>
      </c>
      <c r="O16" s="1">
        <f>$M$13-ROUNDDOWN($M$13,LEN(O15)*-1)-SUM(P16:$U$16)</f>
        <v>0</v>
      </c>
      <c r="P16" s="1">
        <f>$M$13-ROUNDDOWN($M$13,LEN(P15)*-1)-SUM(Q16:$U$16)</f>
        <v>100000</v>
      </c>
      <c r="Q16" s="1">
        <f>$M$13-ROUNDDOWN($M$13,LEN(Q15)*-1)-SUM(R16:$U$16)</f>
        <v>30000</v>
      </c>
      <c r="R16" s="1">
        <f>$M$13-ROUNDDOWN($M$13,LEN(R15)*-1)-SUM(S16:$U$16)</f>
        <v>6000</v>
      </c>
      <c r="S16" s="1">
        <f>$M$13-ROUNDDOWN($M$13,LEN(S15)*-1)-SUM(T16:$U$16)</f>
        <v>300</v>
      </c>
      <c r="T16" s="1">
        <f>$M$13-ROUNDDOWN($M$13,LEN(T15)*-1)-SUM(U16:$U$16)</f>
        <v>50</v>
      </c>
      <c r="U16" s="1">
        <f>$M$13-ROUNDDOWN($M$13,LEN(U15)*-1)</f>
        <v>0</v>
      </c>
    </row>
    <row r="17" spans="1:21" ht="18.75" customHeight="1" x14ac:dyDescent="0.15">
      <c r="A17" s="111"/>
      <c r="B17" s="111"/>
      <c r="C17" s="111"/>
      <c r="D17" s="111"/>
      <c r="E17" s="111"/>
      <c r="F17" s="111"/>
      <c r="G17" s="111"/>
      <c r="H17" s="111"/>
      <c r="I17" s="111"/>
      <c r="J17" s="111"/>
      <c r="K17" s="111"/>
      <c r="N17" s="1">
        <f t="shared" ref="N17:U17" si="1">N16/N15</f>
        <v>0</v>
      </c>
      <c r="O17" s="1">
        <f t="shared" si="1"/>
        <v>0</v>
      </c>
      <c r="P17" s="1">
        <f t="shared" si="1"/>
        <v>1</v>
      </c>
      <c r="Q17" s="1">
        <f t="shared" si="1"/>
        <v>3</v>
      </c>
      <c r="R17" s="1">
        <f t="shared" si="1"/>
        <v>6</v>
      </c>
      <c r="S17" s="1">
        <f t="shared" si="1"/>
        <v>3</v>
      </c>
      <c r="T17" s="1">
        <f t="shared" si="1"/>
        <v>5</v>
      </c>
      <c r="U17" s="1">
        <f t="shared" si="1"/>
        <v>0</v>
      </c>
    </row>
    <row r="18" spans="1:21" ht="18.75" customHeight="1" x14ac:dyDescent="0.15">
      <c r="A18" s="111" t="s">
        <v>9</v>
      </c>
      <c r="B18" s="111"/>
      <c r="C18" s="111"/>
      <c r="D18" s="111"/>
      <c r="E18" s="111"/>
      <c r="F18" s="111"/>
      <c r="G18" s="111"/>
      <c r="H18" s="111"/>
      <c r="I18" s="111"/>
      <c r="J18" s="111"/>
      <c r="K18" s="111"/>
    </row>
    <row r="19" spans="1:21" ht="18.75" customHeight="1" x14ac:dyDescent="0.15">
      <c r="A19" s="111"/>
      <c r="B19" s="111"/>
      <c r="C19" s="111"/>
      <c r="D19" s="111"/>
      <c r="E19" s="111"/>
      <c r="F19" s="111"/>
      <c r="G19" s="111"/>
      <c r="H19" s="111"/>
      <c r="I19" s="111"/>
      <c r="J19" s="111"/>
      <c r="K19" s="111"/>
    </row>
    <row r="20" spans="1:21" ht="18.75" customHeight="1" x14ac:dyDescent="0.15"/>
    <row r="21" spans="1:21" ht="18.75" customHeight="1" x14ac:dyDescent="0.15">
      <c r="A21" s="115" t="s">
        <v>74</v>
      </c>
      <c r="B21" s="115"/>
      <c r="C21" s="115"/>
      <c r="D21" s="115"/>
      <c r="E21" s="2"/>
      <c r="F21" s="2"/>
      <c r="G21" s="2"/>
      <c r="H21" s="2"/>
      <c r="I21" s="2"/>
      <c r="J21" s="2"/>
      <c r="K21" s="2"/>
    </row>
    <row r="22" spans="1:21" ht="18.75" customHeight="1" x14ac:dyDescent="0.15">
      <c r="A22" s="2"/>
      <c r="B22" s="2"/>
      <c r="C22" s="2"/>
      <c r="D22" s="2"/>
      <c r="E22" s="2"/>
      <c r="F22" s="2"/>
      <c r="G22" s="2"/>
      <c r="H22" s="2"/>
      <c r="I22" s="2"/>
      <c r="J22" s="2"/>
      <c r="K22" s="2"/>
    </row>
    <row r="23" spans="1:21" ht="18.75" customHeight="1" x14ac:dyDescent="0.15">
      <c r="A23" s="2" t="s">
        <v>8</v>
      </c>
      <c r="B23" s="2"/>
      <c r="C23" s="2"/>
      <c r="D23" s="2"/>
      <c r="E23" s="2"/>
      <c r="F23" s="2"/>
      <c r="G23" s="2"/>
      <c r="H23" s="2"/>
      <c r="I23" s="2"/>
      <c r="J23" s="2"/>
      <c r="K23" s="2"/>
    </row>
    <row r="24" spans="1:21" ht="18.75" customHeight="1" x14ac:dyDescent="0.15">
      <c r="A24" s="2" t="s">
        <v>7</v>
      </c>
      <c r="B24" s="2"/>
      <c r="C24" s="2"/>
      <c r="D24" s="2"/>
      <c r="E24" s="2"/>
      <c r="F24" s="2"/>
      <c r="G24" s="2"/>
      <c r="H24" s="2"/>
      <c r="I24" s="2"/>
      <c r="J24" s="2"/>
      <c r="K24" s="2"/>
    </row>
    <row r="25" spans="1:21" ht="18.75" customHeight="1" x14ac:dyDescent="0.15">
      <c r="A25" s="2"/>
      <c r="B25" s="2"/>
      <c r="C25" s="2"/>
      <c r="D25" s="2"/>
      <c r="E25" s="2"/>
      <c r="F25" s="2"/>
      <c r="G25" s="2"/>
      <c r="H25" s="2"/>
      <c r="I25" s="2"/>
      <c r="J25" s="2"/>
      <c r="K25" s="2"/>
    </row>
    <row r="26" spans="1:21" ht="18.75" customHeight="1" x14ac:dyDescent="0.15">
      <c r="A26" s="2"/>
      <c r="B26" s="2"/>
      <c r="C26" s="2"/>
      <c r="D26" s="2"/>
      <c r="E26" s="109" t="s">
        <v>6</v>
      </c>
      <c r="F26" s="109"/>
      <c r="G26" s="2"/>
      <c r="H26" s="2"/>
      <c r="I26" s="2"/>
      <c r="J26" s="2"/>
      <c r="K26" s="2"/>
    </row>
    <row r="27" spans="1:21" ht="18.75" customHeight="1" x14ac:dyDescent="0.15">
      <c r="A27" s="2"/>
      <c r="B27" s="2"/>
      <c r="C27" s="2"/>
      <c r="D27" s="2"/>
      <c r="E27" s="109" t="s">
        <v>3</v>
      </c>
      <c r="F27" s="109"/>
      <c r="G27" s="108"/>
      <c r="H27" s="108"/>
      <c r="I27" s="108"/>
      <c r="J27" s="108"/>
      <c r="K27" s="108"/>
    </row>
    <row r="28" spans="1:21" ht="18.75" customHeight="1" x14ac:dyDescent="0.15">
      <c r="A28" s="2"/>
      <c r="B28" s="2"/>
      <c r="C28" s="2"/>
      <c r="D28" s="2"/>
      <c r="E28" s="109" t="s">
        <v>2</v>
      </c>
      <c r="F28" s="109"/>
      <c r="G28" s="108"/>
      <c r="H28" s="108"/>
      <c r="I28" s="108"/>
      <c r="J28" s="108"/>
      <c r="K28" s="108"/>
    </row>
    <row r="29" spans="1:21" ht="18.75" customHeight="1" x14ac:dyDescent="0.15">
      <c r="A29" s="2"/>
      <c r="B29" s="2"/>
      <c r="C29" s="2"/>
      <c r="D29" s="2"/>
      <c r="E29" s="109" t="s">
        <v>5</v>
      </c>
      <c r="F29" s="109"/>
      <c r="G29" s="108"/>
      <c r="H29" s="108"/>
      <c r="I29" s="108"/>
      <c r="J29" s="108"/>
      <c r="K29" s="108"/>
    </row>
    <row r="30" spans="1:21" ht="18.75" customHeight="1" x14ac:dyDescent="0.15">
      <c r="A30" s="2"/>
      <c r="B30" s="2"/>
      <c r="C30" s="2"/>
      <c r="D30" s="2"/>
      <c r="E30" s="3"/>
      <c r="F30" s="3"/>
      <c r="G30" s="2"/>
      <c r="H30" s="2"/>
      <c r="I30" s="2"/>
      <c r="J30" s="2"/>
      <c r="K30" s="2"/>
    </row>
    <row r="31" spans="1:21" ht="18.75" customHeight="1" x14ac:dyDescent="0.15">
      <c r="A31" s="2"/>
      <c r="B31" s="2"/>
      <c r="C31" s="2"/>
      <c r="D31" s="2"/>
      <c r="E31" s="109" t="s">
        <v>4</v>
      </c>
      <c r="F31" s="109"/>
      <c r="G31" s="2"/>
      <c r="H31" s="2"/>
      <c r="I31" s="2"/>
      <c r="J31" s="2"/>
      <c r="K31" s="2"/>
    </row>
    <row r="32" spans="1:21" ht="18.75" customHeight="1" x14ac:dyDescent="0.15">
      <c r="A32" s="2"/>
      <c r="B32" s="2"/>
      <c r="C32" s="2"/>
      <c r="D32" s="2"/>
      <c r="E32" s="109" t="s">
        <v>3</v>
      </c>
      <c r="F32" s="109"/>
      <c r="G32" s="108"/>
      <c r="H32" s="108"/>
      <c r="I32" s="108"/>
      <c r="J32" s="108"/>
      <c r="K32" s="108"/>
    </row>
    <row r="33" spans="1:11" ht="18.75" customHeight="1" x14ac:dyDescent="0.15">
      <c r="A33" s="2"/>
      <c r="B33" s="2"/>
      <c r="C33" s="2"/>
      <c r="D33" s="2"/>
      <c r="E33" s="109" t="s">
        <v>2</v>
      </c>
      <c r="F33" s="109"/>
      <c r="G33" s="108"/>
      <c r="H33" s="108"/>
      <c r="I33" s="108"/>
      <c r="J33" s="108"/>
      <c r="K33" s="108"/>
    </row>
    <row r="34" spans="1:11" ht="18.75" customHeight="1" x14ac:dyDescent="0.15">
      <c r="A34" s="2"/>
      <c r="B34" s="2"/>
      <c r="C34" s="2"/>
      <c r="D34" s="2"/>
      <c r="E34" s="109" t="s">
        <v>1</v>
      </c>
      <c r="F34" s="109"/>
      <c r="G34" s="108"/>
      <c r="H34" s="108"/>
      <c r="I34" s="108"/>
      <c r="J34" s="108"/>
      <c r="K34" s="108"/>
    </row>
    <row r="35" spans="1:11" ht="18.75" customHeight="1" x14ac:dyDescent="0.15">
      <c r="A35" s="2"/>
      <c r="B35" s="2"/>
      <c r="C35" s="2"/>
      <c r="D35" s="2"/>
      <c r="E35" s="2"/>
      <c r="F35" s="2"/>
      <c r="G35" s="2"/>
      <c r="H35" s="2"/>
      <c r="I35" s="2"/>
      <c r="J35" s="2"/>
      <c r="K35" s="2"/>
    </row>
    <row r="36" spans="1:11" ht="18.75" customHeight="1" x14ac:dyDescent="0.15">
      <c r="A36" s="116" t="s">
        <v>0</v>
      </c>
      <c r="B36" s="117"/>
      <c r="C36" s="117"/>
      <c r="D36" s="117"/>
      <c r="E36" s="117"/>
      <c r="F36" s="117"/>
      <c r="G36" s="117"/>
      <c r="H36" s="117"/>
      <c r="I36" s="117"/>
      <c r="J36" s="117"/>
      <c r="K36" s="117"/>
    </row>
    <row r="37" spans="1:11" ht="18.75" customHeight="1" x14ac:dyDescent="0.15">
      <c r="A37" s="117"/>
      <c r="B37" s="117"/>
      <c r="C37" s="117"/>
      <c r="D37" s="117"/>
      <c r="E37" s="117"/>
      <c r="F37" s="117"/>
      <c r="G37" s="117"/>
      <c r="H37" s="117"/>
      <c r="I37" s="117"/>
      <c r="J37" s="117"/>
      <c r="K37" s="117"/>
    </row>
    <row r="38" spans="1:11" ht="18.75" customHeight="1" x14ac:dyDescent="0.15">
      <c r="A38" s="117"/>
      <c r="B38" s="117"/>
      <c r="C38" s="117"/>
      <c r="D38" s="117"/>
      <c r="E38" s="117"/>
      <c r="F38" s="117"/>
      <c r="G38" s="117"/>
      <c r="H38" s="117"/>
      <c r="I38" s="117"/>
      <c r="J38" s="117"/>
      <c r="K38" s="117"/>
    </row>
  </sheetData>
  <mergeCells count="32">
    <mergeCell ref="A2:K4"/>
    <mergeCell ref="B6:H6"/>
    <mergeCell ref="B8:J8"/>
    <mergeCell ref="A11:A15"/>
    <mergeCell ref="K11:K15"/>
    <mergeCell ref="C13:C15"/>
    <mergeCell ref="A36:K38"/>
    <mergeCell ref="B13:B15"/>
    <mergeCell ref="A18:K19"/>
    <mergeCell ref="E26:F26"/>
    <mergeCell ref="E27:F27"/>
    <mergeCell ref="E28:F28"/>
    <mergeCell ref="E29:F29"/>
    <mergeCell ref="G34:K34"/>
    <mergeCell ref="E31:F31"/>
    <mergeCell ref="A16:K17"/>
    <mergeCell ref="J13:J15"/>
    <mergeCell ref="D13:D15"/>
    <mergeCell ref="E13:E15"/>
    <mergeCell ref="F13:F15"/>
    <mergeCell ref="G13:G15"/>
    <mergeCell ref="H13:H15"/>
    <mergeCell ref="I13:I15"/>
    <mergeCell ref="A21:D21"/>
    <mergeCell ref="E32:F32"/>
    <mergeCell ref="E33:F33"/>
    <mergeCell ref="E34:F34"/>
    <mergeCell ref="G27:K27"/>
    <mergeCell ref="G28:K28"/>
    <mergeCell ref="G29:K29"/>
    <mergeCell ref="G32:K32"/>
    <mergeCell ref="G33:K33"/>
  </mergeCells>
  <phoneticPr fontId="3"/>
  <pageMargins left="0.7" right="0.7" top="0.75" bottom="0.75" header="0.3" footer="0.3"/>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91643-A0A9-4D30-8582-A258063895EA}">
  <sheetPr>
    <pageSetUpPr fitToPage="1"/>
  </sheetPr>
  <dimension ref="A1:R55"/>
  <sheetViews>
    <sheetView showZeros="0" view="pageBreakPreview" topLeftCell="A2" zoomScale="55" zoomScaleNormal="70" zoomScaleSheetLayoutView="55" workbookViewId="0">
      <selection activeCell="A2" sqref="A2"/>
    </sheetView>
  </sheetViews>
  <sheetFormatPr defaultRowHeight="18.75" x14ac:dyDescent="0.4"/>
  <cols>
    <col min="1" max="1" width="3.125" style="10" customWidth="1"/>
    <col min="2" max="2" width="17.625" style="10" customWidth="1"/>
    <col min="3" max="3" width="24.25" style="10" customWidth="1"/>
    <col min="4" max="4" width="33.875" style="10" customWidth="1"/>
    <col min="5" max="5" width="13.375" style="10" customWidth="1"/>
    <col min="6" max="6" width="20.875" style="10" customWidth="1"/>
    <col min="7" max="8" width="8.625" style="10" customWidth="1"/>
    <col min="9" max="10" width="20.625" style="10" customWidth="1"/>
    <col min="11" max="18" width="0" style="10" hidden="1" customWidth="1"/>
    <col min="19" max="16384" width="9" style="10"/>
  </cols>
  <sheetData>
    <row r="1" spans="1:18" ht="27.75" hidden="1" customHeight="1" x14ac:dyDescent="0.4">
      <c r="B1" s="10" t="s">
        <v>73</v>
      </c>
      <c r="C1" s="89"/>
      <c r="D1" s="89"/>
      <c r="E1" s="89"/>
      <c r="F1" s="89"/>
      <c r="G1" s="89"/>
      <c r="I1" s="89"/>
    </row>
    <row r="2" spans="1:18" ht="27.75" customHeight="1" x14ac:dyDescent="0.4">
      <c r="B2" s="11"/>
      <c r="C2" s="89"/>
      <c r="D2" s="89"/>
      <c r="E2" s="89"/>
      <c r="F2" s="89"/>
      <c r="G2" s="89"/>
      <c r="I2" s="89"/>
    </row>
    <row r="3" spans="1:18" ht="31.5" customHeight="1" x14ac:dyDescent="0.4">
      <c r="A3" s="88"/>
      <c r="B3" s="131" t="s">
        <v>72</v>
      </c>
      <c r="C3" s="132"/>
      <c r="D3" s="132"/>
      <c r="E3" s="132"/>
      <c r="F3" s="132"/>
      <c r="G3" s="132"/>
      <c r="H3" s="132"/>
      <c r="I3" s="132"/>
      <c r="J3" s="132"/>
    </row>
    <row r="4" spans="1:18" ht="19.5" thickBot="1" x14ac:dyDescent="0.45"/>
    <row r="5" spans="1:18" ht="62.25" customHeight="1" x14ac:dyDescent="0.4">
      <c r="B5" s="133" t="s">
        <v>71</v>
      </c>
      <c r="C5" s="134"/>
      <c r="D5" s="134"/>
      <c r="E5" s="134"/>
      <c r="F5" s="135"/>
      <c r="G5" s="87" t="s">
        <v>70</v>
      </c>
      <c r="H5" s="86" t="s">
        <v>69</v>
      </c>
      <c r="I5" s="85" t="s">
        <v>68</v>
      </c>
      <c r="J5" s="84" t="s">
        <v>67</v>
      </c>
      <c r="P5" s="10" t="s">
        <v>66</v>
      </c>
      <c r="Q5" s="10" t="s">
        <v>65</v>
      </c>
    </row>
    <row r="6" spans="1:18" ht="41.25" hidden="1" customHeight="1" x14ac:dyDescent="0.4">
      <c r="A6" s="40"/>
      <c r="B6" s="136" t="s">
        <v>64</v>
      </c>
      <c r="C6" s="127" t="s">
        <v>44</v>
      </c>
      <c r="D6" s="82" t="str">
        <f>VLOOKUP(K6,$O$6:$R$10,4,0)</f>
        <v>車両重量1.0トンまで</v>
      </c>
      <c r="E6" s="81" t="s">
        <v>61</v>
      </c>
      <c r="F6" s="80" t="s">
        <v>60</v>
      </c>
      <c r="G6" s="79">
        <v>0</v>
      </c>
      <c r="H6" s="34" t="s">
        <v>36</v>
      </c>
      <c r="I6" s="78"/>
      <c r="J6" s="77">
        <f>G6*I6</f>
        <v>0</v>
      </c>
      <c r="K6" s="10">
        <v>1</v>
      </c>
      <c r="O6" s="10">
        <v>1</v>
      </c>
      <c r="Q6" s="10">
        <v>1</v>
      </c>
      <c r="R6" s="10" t="str">
        <f>"車両重量"&amp;IF(P6=0,"",TEXT(P6,"0.0")&amp;P$5)&amp;TEXT(Q6,"0.0")&amp;Q$5</f>
        <v>車両重量1.0トンまで</v>
      </c>
    </row>
    <row r="7" spans="1:18" ht="41.25" customHeight="1" x14ac:dyDescent="0.4">
      <c r="A7" s="40"/>
      <c r="B7" s="136"/>
      <c r="C7" s="128"/>
      <c r="D7" s="82" t="str">
        <f>VLOOKUP(K7,$O$6:$R$10,4,0)</f>
        <v>車両重量1.0トンを超え1.5トンまで</v>
      </c>
      <c r="E7" s="81" t="s">
        <v>61</v>
      </c>
      <c r="F7" s="80" t="s">
        <v>60</v>
      </c>
      <c r="G7" s="79">
        <v>2</v>
      </c>
      <c r="H7" s="34" t="s">
        <v>36</v>
      </c>
      <c r="I7" s="78">
        <v>24600</v>
      </c>
      <c r="J7" s="77">
        <f>G7*I7</f>
        <v>49200</v>
      </c>
      <c r="K7" s="10">
        <v>1.5</v>
      </c>
      <c r="O7" s="10">
        <v>1.5</v>
      </c>
      <c r="P7" s="10">
        <v>1</v>
      </c>
      <c r="Q7" s="10">
        <v>1.5</v>
      </c>
      <c r="R7" s="10" t="str">
        <f>"車両重量"&amp;IF(P7=0,"",TEXT(P7,"0.0")&amp;P$5)&amp;TEXT(Q7,"0.0")&amp;Q$5</f>
        <v>車両重量1.0トンを超え1.5トンまで</v>
      </c>
    </row>
    <row r="8" spans="1:18" ht="41.25" customHeight="1" thickBot="1" x14ac:dyDescent="0.45">
      <c r="A8" s="40"/>
      <c r="B8" s="136"/>
      <c r="C8" s="129"/>
      <c r="D8" s="82" t="str">
        <f>VLOOKUP(K8,$O$6:$R$10,4,0)</f>
        <v>車両重量1.0トンを超え1.5トンまで</v>
      </c>
      <c r="E8" s="81" t="s">
        <v>61</v>
      </c>
      <c r="F8" s="80" t="s">
        <v>63</v>
      </c>
      <c r="G8" s="79">
        <v>1</v>
      </c>
      <c r="H8" s="34" t="s">
        <v>36</v>
      </c>
      <c r="I8" s="78">
        <v>34200</v>
      </c>
      <c r="J8" s="77">
        <f>G8*I8</f>
        <v>34200</v>
      </c>
      <c r="K8" s="10">
        <v>1.5</v>
      </c>
      <c r="O8" s="10">
        <v>2</v>
      </c>
      <c r="P8" s="10">
        <v>1.5</v>
      </c>
      <c r="Q8" s="10">
        <v>2</v>
      </c>
      <c r="R8" s="10" t="str">
        <f>"車両重量"&amp;IF(P8=0,"",TEXT(P8,"0.0")&amp;P$5)&amp;TEXT(Q8,"0.0")&amp;Q$5</f>
        <v>車両重量1.5トンを超え2.0トンまで</v>
      </c>
    </row>
    <row r="9" spans="1:18" ht="41.25" hidden="1" customHeight="1" thickBot="1" x14ac:dyDescent="0.45">
      <c r="A9" s="40"/>
      <c r="B9" s="136"/>
      <c r="C9" s="83" t="s">
        <v>43</v>
      </c>
      <c r="D9" s="82" t="s">
        <v>62</v>
      </c>
      <c r="E9" s="81" t="s">
        <v>61</v>
      </c>
      <c r="F9" s="80" t="s">
        <v>60</v>
      </c>
      <c r="G9" s="79">
        <v>0</v>
      </c>
      <c r="H9" s="34" t="s">
        <v>36</v>
      </c>
      <c r="I9" s="78"/>
      <c r="J9" s="77">
        <f>G9*I9</f>
        <v>0</v>
      </c>
      <c r="O9" s="10">
        <v>2.5</v>
      </c>
      <c r="P9" s="10">
        <v>2</v>
      </c>
      <c r="Q9" s="10">
        <v>2.5</v>
      </c>
      <c r="R9" s="10" t="str">
        <f>"車両重量"&amp;IF(P9=0,"",TEXT(P9,"0.0")&amp;P$5)&amp;TEXT(Q9,"0.0")&amp;Q$5</f>
        <v>車両重量2.0トンを超え2.5トンまで</v>
      </c>
    </row>
    <row r="10" spans="1:18" ht="41.25" customHeight="1" thickTop="1" thickBot="1" x14ac:dyDescent="0.45">
      <c r="A10" s="49"/>
      <c r="B10" s="125" t="s">
        <v>59</v>
      </c>
      <c r="C10" s="126"/>
      <c r="D10" s="126"/>
      <c r="E10" s="22"/>
      <c r="F10" s="22"/>
      <c r="G10" s="30">
        <f>SUM(G6:G9)</f>
        <v>3</v>
      </c>
      <c r="H10" s="29" t="s">
        <v>36</v>
      </c>
      <c r="I10" s="28"/>
      <c r="J10" s="27">
        <f>SUM(J6:J9)</f>
        <v>83400</v>
      </c>
      <c r="O10" s="10">
        <v>3</v>
      </c>
      <c r="P10" s="10">
        <v>2.5</v>
      </c>
      <c r="Q10" s="10">
        <v>3</v>
      </c>
      <c r="R10" s="10" t="str">
        <f>"車両重量"&amp;IF(P10=0,"",TEXT(P10,"0.0")&amp;P$5)&amp;TEXT(Q10,"0.0")&amp;Q$5</f>
        <v>車両重量2.5トンを超え3.0トンまで</v>
      </c>
    </row>
    <row r="11" spans="1:18" ht="41.25" customHeight="1" thickTop="1" thickBot="1" x14ac:dyDescent="0.45">
      <c r="A11" s="49"/>
      <c r="B11" s="137" t="s">
        <v>58</v>
      </c>
      <c r="C11" s="73" t="s">
        <v>44</v>
      </c>
      <c r="D11" s="76" t="s">
        <v>57</v>
      </c>
      <c r="E11" s="75"/>
      <c r="F11" s="75"/>
      <c r="G11" s="74">
        <v>3</v>
      </c>
      <c r="H11" s="73" t="s">
        <v>36</v>
      </c>
      <c r="I11" s="72">
        <v>17650</v>
      </c>
      <c r="J11" s="26">
        <f>G11*I11</f>
        <v>52950</v>
      </c>
    </row>
    <row r="12" spans="1:18" ht="41.25" hidden="1" customHeight="1" thickBot="1" x14ac:dyDescent="0.45">
      <c r="A12" s="49"/>
      <c r="B12" s="138"/>
      <c r="C12" s="71" t="s">
        <v>43</v>
      </c>
      <c r="D12" s="70" t="s">
        <v>56</v>
      </c>
      <c r="E12" s="69"/>
      <c r="F12" s="68"/>
      <c r="G12" s="67">
        <v>0</v>
      </c>
      <c r="H12" s="66" t="s">
        <v>36</v>
      </c>
      <c r="I12" s="65"/>
      <c r="J12" s="64">
        <f>G12*I12</f>
        <v>0</v>
      </c>
    </row>
    <row r="13" spans="1:18" ht="41.25" customHeight="1" thickTop="1" thickBot="1" x14ac:dyDescent="0.45">
      <c r="A13" s="49"/>
      <c r="B13" s="125" t="s">
        <v>55</v>
      </c>
      <c r="C13" s="126"/>
      <c r="D13" s="126"/>
      <c r="E13" s="22"/>
      <c r="F13" s="22"/>
      <c r="G13" s="30">
        <f>SUM(G11:G12)</f>
        <v>3</v>
      </c>
      <c r="H13" s="29" t="s">
        <v>54</v>
      </c>
      <c r="I13" s="28"/>
      <c r="J13" s="27">
        <f>SUM(J11:J12)</f>
        <v>52950</v>
      </c>
    </row>
    <row r="14" spans="1:18" ht="41.25" customHeight="1" thickTop="1" x14ac:dyDescent="0.4">
      <c r="A14" s="49"/>
      <c r="B14" s="139" t="s">
        <v>53</v>
      </c>
      <c r="C14" s="141" t="s">
        <v>45</v>
      </c>
      <c r="D14" s="123" t="s">
        <v>44</v>
      </c>
      <c r="E14" s="143" t="str">
        <f>VLOOKUP(K14,$O$6:$R$10,4,0)</f>
        <v>車両重量1.0トンを超え1.5トンまで</v>
      </c>
      <c r="F14" s="144"/>
      <c r="G14" s="48">
        <v>3</v>
      </c>
      <c r="H14" s="47" t="s">
        <v>36</v>
      </c>
      <c r="I14" s="90"/>
      <c r="J14" s="46">
        <f>G14*I14</f>
        <v>0</v>
      </c>
      <c r="K14" s="10">
        <v>1.5</v>
      </c>
    </row>
    <row r="15" spans="1:18" ht="41.25" hidden="1" customHeight="1" x14ac:dyDescent="0.4">
      <c r="A15" s="49"/>
      <c r="B15" s="140"/>
      <c r="C15" s="142"/>
      <c r="D15" s="124"/>
      <c r="E15" s="170" t="str">
        <f>VLOOKUP(K15,$O$6:$R$10,4,0)</f>
        <v>車両重量1.0トンまで</v>
      </c>
      <c r="F15" s="171"/>
      <c r="G15" s="38">
        <v>0</v>
      </c>
      <c r="H15" s="37" t="s">
        <v>36</v>
      </c>
      <c r="I15" s="91"/>
      <c r="J15" s="36"/>
      <c r="K15" s="10">
        <v>1</v>
      </c>
    </row>
    <row r="16" spans="1:18" ht="41.25" hidden="1" customHeight="1" x14ac:dyDescent="0.4">
      <c r="A16" s="40"/>
      <c r="B16" s="140"/>
      <c r="C16" s="142"/>
      <c r="D16" s="39" t="s">
        <v>43</v>
      </c>
      <c r="E16" s="145" t="s">
        <v>42</v>
      </c>
      <c r="F16" s="146"/>
      <c r="G16" s="63">
        <v>0</v>
      </c>
      <c r="H16" s="62" t="s">
        <v>36</v>
      </c>
      <c r="I16" s="92"/>
      <c r="J16" s="61">
        <f>G16*I16</f>
        <v>0</v>
      </c>
    </row>
    <row r="17" spans="1:11" ht="41.25" customHeight="1" x14ac:dyDescent="0.4">
      <c r="A17" s="40"/>
      <c r="B17" s="140"/>
      <c r="C17" s="147" t="s">
        <v>52</v>
      </c>
      <c r="D17" s="130" t="s">
        <v>44</v>
      </c>
      <c r="E17" s="148" t="str">
        <f>VLOOKUP(K17,$O$6:$R$10,4,0)</f>
        <v>車両重量1.0トンを超え1.5トンまで</v>
      </c>
      <c r="F17" s="149"/>
      <c r="G17" s="58">
        <f>G14</f>
        <v>3</v>
      </c>
      <c r="H17" s="57" t="s">
        <v>48</v>
      </c>
      <c r="I17" s="93"/>
      <c r="J17" s="56">
        <f>G17*I17</f>
        <v>0</v>
      </c>
      <c r="K17" s="10">
        <v>1.5</v>
      </c>
    </row>
    <row r="18" spans="1:11" ht="41.25" hidden="1" customHeight="1" x14ac:dyDescent="0.4">
      <c r="A18" s="40"/>
      <c r="B18" s="140"/>
      <c r="C18" s="147"/>
      <c r="D18" s="124"/>
      <c r="E18" s="55" t="str">
        <f>VLOOKUP(K18,$O$6:$R$10,4,0)</f>
        <v>車両重量1.0トンまで</v>
      </c>
      <c r="F18" s="54"/>
      <c r="G18" s="38">
        <f>G15</f>
        <v>0</v>
      </c>
      <c r="H18" s="37" t="s">
        <v>36</v>
      </c>
      <c r="I18" s="91"/>
      <c r="J18" s="36"/>
      <c r="K18" s="10">
        <v>1</v>
      </c>
    </row>
    <row r="19" spans="1:11" ht="41.25" hidden="1" customHeight="1" x14ac:dyDescent="0.4">
      <c r="A19" s="49"/>
      <c r="B19" s="140"/>
      <c r="C19" s="147"/>
      <c r="D19" s="39" t="s">
        <v>43</v>
      </c>
      <c r="E19" s="145" t="s">
        <v>42</v>
      </c>
      <c r="F19" s="146"/>
      <c r="G19" s="63">
        <f>G16</f>
        <v>0</v>
      </c>
      <c r="H19" s="62" t="s">
        <v>36</v>
      </c>
      <c r="I19" s="92"/>
      <c r="J19" s="61">
        <f>G19*I19</f>
        <v>0</v>
      </c>
    </row>
    <row r="20" spans="1:11" ht="41.25" customHeight="1" x14ac:dyDescent="0.4">
      <c r="A20" s="49"/>
      <c r="B20" s="140"/>
      <c r="C20" s="142" t="s">
        <v>51</v>
      </c>
      <c r="D20" s="130" t="s">
        <v>44</v>
      </c>
      <c r="E20" s="148" t="str">
        <f>VLOOKUP(K20,$O$6:$R$10,4,0)</f>
        <v>車両重量1.0トンを超え1.5トンまで</v>
      </c>
      <c r="F20" s="149"/>
      <c r="G20" s="58">
        <f>G14</f>
        <v>3</v>
      </c>
      <c r="H20" s="57" t="s">
        <v>48</v>
      </c>
      <c r="I20" s="93"/>
      <c r="J20" s="56">
        <f>G20*I20</f>
        <v>0</v>
      </c>
      <c r="K20" s="10">
        <v>1.5</v>
      </c>
    </row>
    <row r="21" spans="1:11" ht="41.25" hidden="1" customHeight="1" x14ac:dyDescent="0.4">
      <c r="A21" s="49"/>
      <c r="B21" s="140"/>
      <c r="C21" s="142"/>
      <c r="D21" s="124"/>
      <c r="E21" s="55" t="str">
        <f>VLOOKUP(K21,$O$6:$R$10,4,0)</f>
        <v>車両重量1.0トンまで</v>
      </c>
      <c r="F21" s="54"/>
      <c r="G21" s="38">
        <f>G15</f>
        <v>0</v>
      </c>
      <c r="H21" s="37" t="s">
        <v>36</v>
      </c>
      <c r="I21" s="91"/>
      <c r="J21" s="36"/>
      <c r="K21" s="10">
        <v>1</v>
      </c>
    </row>
    <row r="22" spans="1:11" ht="41.25" hidden="1" customHeight="1" x14ac:dyDescent="0.4">
      <c r="A22" s="49"/>
      <c r="B22" s="140"/>
      <c r="C22" s="142"/>
      <c r="D22" s="53" t="s">
        <v>43</v>
      </c>
      <c r="E22" s="150" t="s">
        <v>42</v>
      </c>
      <c r="F22" s="151"/>
      <c r="G22" s="52">
        <f>G16</f>
        <v>0</v>
      </c>
      <c r="H22" s="51" t="s">
        <v>36</v>
      </c>
      <c r="I22" s="94"/>
      <c r="J22" s="41">
        <f>G22*I22</f>
        <v>0</v>
      </c>
    </row>
    <row r="23" spans="1:11" ht="41.25" customHeight="1" x14ac:dyDescent="0.4">
      <c r="A23" s="49"/>
      <c r="B23" s="140"/>
      <c r="C23" s="60" t="s">
        <v>40</v>
      </c>
      <c r="D23" s="158"/>
      <c r="E23" s="159"/>
      <c r="F23" s="160"/>
      <c r="G23" s="35">
        <f>G13</f>
        <v>3</v>
      </c>
      <c r="H23" s="34" t="s">
        <v>36</v>
      </c>
      <c r="I23" s="95"/>
      <c r="J23" s="33">
        <f>G23*I23</f>
        <v>0</v>
      </c>
    </row>
    <row r="24" spans="1:11" ht="41.25" customHeight="1" x14ac:dyDescent="0.4">
      <c r="A24" s="49"/>
      <c r="B24" s="140"/>
      <c r="C24" s="142" t="s">
        <v>50</v>
      </c>
      <c r="D24" s="130" t="s">
        <v>44</v>
      </c>
      <c r="E24" s="148" t="str">
        <f>VLOOKUP(K24,$O$6:$R$10,4,0)</f>
        <v>車両重量1.0トンを超え1.5トンまで</v>
      </c>
      <c r="F24" s="149"/>
      <c r="G24" s="58">
        <f>G14</f>
        <v>3</v>
      </c>
      <c r="H24" s="57" t="s">
        <v>48</v>
      </c>
      <c r="I24" s="93"/>
      <c r="J24" s="56">
        <f>G24*I24</f>
        <v>0</v>
      </c>
      <c r="K24" s="10">
        <v>1.5</v>
      </c>
    </row>
    <row r="25" spans="1:11" ht="41.25" hidden="1" customHeight="1" x14ac:dyDescent="0.4">
      <c r="A25" s="49"/>
      <c r="B25" s="140"/>
      <c r="C25" s="142"/>
      <c r="D25" s="124"/>
      <c r="E25" s="55" t="str">
        <f>VLOOKUP(K25,$O$6:$R$10,4,0)</f>
        <v>車両重量1.0トンまで</v>
      </c>
      <c r="F25" s="54"/>
      <c r="G25" s="38">
        <f>G15</f>
        <v>0</v>
      </c>
      <c r="H25" s="37" t="s">
        <v>36</v>
      </c>
      <c r="I25" s="91"/>
      <c r="J25" s="36"/>
      <c r="K25" s="10">
        <v>1</v>
      </c>
    </row>
    <row r="26" spans="1:11" ht="41.25" hidden="1" customHeight="1" x14ac:dyDescent="0.4">
      <c r="A26" s="49"/>
      <c r="B26" s="140"/>
      <c r="C26" s="142"/>
      <c r="D26" s="53" t="s">
        <v>43</v>
      </c>
      <c r="E26" s="150" t="s">
        <v>42</v>
      </c>
      <c r="F26" s="151"/>
      <c r="G26" s="52">
        <f>G16</f>
        <v>0</v>
      </c>
      <c r="H26" s="51" t="s">
        <v>36</v>
      </c>
      <c r="I26" s="96"/>
      <c r="J26" s="59">
        <f>G26*I26</f>
        <v>0</v>
      </c>
    </row>
    <row r="27" spans="1:11" ht="41.25" customHeight="1" x14ac:dyDescent="0.4">
      <c r="A27" s="49"/>
      <c r="B27" s="140"/>
      <c r="C27" s="142" t="s">
        <v>49</v>
      </c>
      <c r="D27" s="130" t="s">
        <v>44</v>
      </c>
      <c r="E27" s="148" t="str">
        <f>VLOOKUP(K27,$O$6:$R$10,4,0)</f>
        <v>車両重量1.0トンを超え1.5トンまで</v>
      </c>
      <c r="F27" s="149"/>
      <c r="G27" s="58">
        <f>G14</f>
        <v>3</v>
      </c>
      <c r="H27" s="57" t="s">
        <v>48</v>
      </c>
      <c r="I27" s="93"/>
      <c r="J27" s="56">
        <f>G27*I27</f>
        <v>0</v>
      </c>
      <c r="K27" s="10">
        <v>1.5</v>
      </c>
    </row>
    <row r="28" spans="1:11" ht="41.25" hidden="1" customHeight="1" x14ac:dyDescent="0.4">
      <c r="A28" s="49"/>
      <c r="B28" s="140"/>
      <c r="C28" s="142"/>
      <c r="D28" s="124"/>
      <c r="E28" s="55" t="str">
        <f>VLOOKUP(K28,$O$6:$R$10,4,0)</f>
        <v>車両重量1.0トンまで</v>
      </c>
      <c r="F28" s="54"/>
      <c r="G28" s="38">
        <f>G15</f>
        <v>0</v>
      </c>
      <c r="H28" s="37" t="s">
        <v>36</v>
      </c>
      <c r="I28" s="91"/>
      <c r="J28" s="36"/>
      <c r="K28" s="10">
        <v>1</v>
      </c>
    </row>
    <row r="29" spans="1:11" ht="41.25" hidden="1" customHeight="1" x14ac:dyDescent="0.4">
      <c r="A29" s="49"/>
      <c r="B29" s="140"/>
      <c r="C29" s="142"/>
      <c r="D29" s="53" t="s">
        <v>43</v>
      </c>
      <c r="E29" s="145" t="s">
        <v>42</v>
      </c>
      <c r="F29" s="146"/>
      <c r="G29" s="52">
        <f>G16</f>
        <v>0</v>
      </c>
      <c r="H29" s="51" t="s">
        <v>36</v>
      </c>
      <c r="I29" s="91"/>
      <c r="J29" s="36">
        <f>G29*I29</f>
        <v>0</v>
      </c>
    </row>
    <row r="30" spans="1:11" ht="41.25" customHeight="1" thickBot="1" x14ac:dyDescent="0.45">
      <c r="A30" s="49"/>
      <c r="B30" s="140"/>
      <c r="C30" s="50" t="s">
        <v>39</v>
      </c>
      <c r="D30" s="155">
        <f>G13</f>
        <v>3</v>
      </c>
      <c r="E30" s="156"/>
      <c r="F30" s="157"/>
      <c r="G30" s="35">
        <f>D30*5</f>
        <v>15</v>
      </c>
      <c r="H30" s="34" t="s">
        <v>38</v>
      </c>
      <c r="I30" s="95"/>
      <c r="J30" s="33">
        <f>G30*I30</f>
        <v>0</v>
      </c>
    </row>
    <row r="31" spans="1:11" ht="41.25" customHeight="1" thickTop="1" thickBot="1" x14ac:dyDescent="0.45">
      <c r="A31" s="49"/>
      <c r="B31" s="125" t="s">
        <v>47</v>
      </c>
      <c r="C31" s="126"/>
      <c r="D31" s="126"/>
      <c r="E31" s="22"/>
      <c r="F31" s="22"/>
      <c r="G31" s="30">
        <f>G13</f>
        <v>3</v>
      </c>
      <c r="H31" s="29" t="s">
        <v>36</v>
      </c>
      <c r="I31" s="28"/>
      <c r="J31" s="27">
        <f>SUM(J14:J30)</f>
        <v>0</v>
      </c>
    </row>
    <row r="32" spans="1:11" ht="41.25" customHeight="1" thickTop="1" x14ac:dyDescent="0.4">
      <c r="A32" s="40"/>
      <c r="B32" s="139" t="s">
        <v>46</v>
      </c>
      <c r="C32" s="172" t="s">
        <v>45</v>
      </c>
      <c r="D32" s="123" t="s">
        <v>44</v>
      </c>
      <c r="E32" s="143" t="str">
        <f>VLOOKUP(K32,$O$6:$R$10,4,0)</f>
        <v>車両重量1.0トンを超え1.5トンまで</v>
      </c>
      <c r="F32" s="144"/>
      <c r="G32" s="48">
        <v>3</v>
      </c>
      <c r="H32" s="47" t="s">
        <v>36</v>
      </c>
      <c r="I32" s="90"/>
      <c r="J32" s="46">
        <f>G32*I32</f>
        <v>0</v>
      </c>
      <c r="K32" s="10">
        <v>1.5</v>
      </c>
    </row>
    <row r="33" spans="1:11" ht="41.25" customHeight="1" x14ac:dyDescent="0.4">
      <c r="A33" s="40"/>
      <c r="B33" s="140"/>
      <c r="C33" s="128"/>
      <c r="D33" s="124"/>
      <c r="E33" s="45" t="str">
        <f>VLOOKUP(K33,$O$6:$R$10,4,0)</f>
        <v>車両重量1.0トンまで</v>
      </c>
      <c r="F33" s="44"/>
      <c r="G33" s="43">
        <v>1</v>
      </c>
      <c r="H33" s="42" t="s">
        <v>41</v>
      </c>
      <c r="I33" s="94"/>
      <c r="J33" s="41"/>
      <c r="K33" s="10">
        <v>1</v>
      </c>
    </row>
    <row r="34" spans="1:11" ht="41.25" customHeight="1" x14ac:dyDescent="0.4">
      <c r="A34" s="40"/>
      <c r="B34" s="140"/>
      <c r="C34" s="129"/>
      <c r="D34" s="39" t="s">
        <v>43</v>
      </c>
      <c r="E34" s="150" t="s">
        <v>42</v>
      </c>
      <c r="F34" s="151"/>
      <c r="G34" s="38">
        <v>3</v>
      </c>
      <c r="H34" s="37" t="s">
        <v>41</v>
      </c>
      <c r="I34" s="91"/>
      <c r="J34" s="36"/>
    </row>
    <row r="35" spans="1:11" ht="41.25" customHeight="1" x14ac:dyDescent="0.4">
      <c r="B35" s="173"/>
      <c r="C35" s="34" t="s">
        <v>40</v>
      </c>
      <c r="D35" s="152"/>
      <c r="E35" s="153"/>
      <c r="F35" s="154"/>
      <c r="G35" s="35">
        <f>G37</f>
        <v>7</v>
      </c>
      <c r="H35" s="34" t="s">
        <v>36</v>
      </c>
      <c r="I35" s="95"/>
      <c r="J35" s="33">
        <f>G35*I35</f>
        <v>0</v>
      </c>
    </row>
    <row r="36" spans="1:11" ht="41.25" customHeight="1" thickBot="1" x14ac:dyDescent="0.45">
      <c r="B36" s="173"/>
      <c r="C36" s="34" t="s">
        <v>39</v>
      </c>
      <c r="D36" s="155">
        <f>G35</f>
        <v>7</v>
      </c>
      <c r="E36" s="156"/>
      <c r="F36" s="157"/>
      <c r="G36" s="35">
        <f>D36*5</f>
        <v>35</v>
      </c>
      <c r="H36" s="34" t="s">
        <v>38</v>
      </c>
      <c r="I36" s="95"/>
      <c r="J36" s="33">
        <f>G36*I36</f>
        <v>0</v>
      </c>
    </row>
    <row r="37" spans="1:11" ht="41.25" customHeight="1" thickTop="1" thickBot="1" x14ac:dyDescent="0.45">
      <c r="B37" s="161" t="s">
        <v>37</v>
      </c>
      <c r="C37" s="162"/>
      <c r="D37" s="162"/>
      <c r="E37" s="32"/>
      <c r="F37" s="31"/>
      <c r="G37" s="30">
        <f>SUM(G32:G34)</f>
        <v>7</v>
      </c>
      <c r="H37" s="29" t="s">
        <v>36</v>
      </c>
      <c r="I37" s="28"/>
      <c r="J37" s="27">
        <f>SUM(J32:J36)</f>
        <v>0</v>
      </c>
    </row>
    <row r="38" spans="1:11" ht="41.25" customHeight="1" thickTop="1" x14ac:dyDescent="0.4">
      <c r="B38" s="163" t="s">
        <v>35</v>
      </c>
      <c r="C38" s="164"/>
      <c r="D38" s="164"/>
      <c r="E38" s="164"/>
      <c r="F38" s="164"/>
      <c r="G38" s="164"/>
      <c r="H38" s="164"/>
      <c r="I38" s="165"/>
      <c r="J38" s="26">
        <f>J31+J37</f>
        <v>0</v>
      </c>
    </row>
    <row r="39" spans="1:11" ht="41.25" customHeight="1" thickBot="1" x14ac:dyDescent="0.45">
      <c r="B39" s="166" t="s">
        <v>34</v>
      </c>
      <c r="C39" s="167"/>
      <c r="D39" s="167"/>
      <c r="E39" s="167"/>
      <c r="F39" s="167"/>
      <c r="G39" s="167"/>
      <c r="H39" s="167"/>
      <c r="I39" s="168"/>
      <c r="J39" s="25">
        <f>J10+J13</f>
        <v>136350</v>
      </c>
    </row>
    <row r="40" spans="1:11" ht="68.25" customHeight="1" thickTop="1" thickBot="1" x14ac:dyDescent="0.45">
      <c r="B40" s="24" t="s">
        <v>33</v>
      </c>
      <c r="C40" s="23"/>
      <c r="D40" s="22"/>
      <c r="E40" s="22"/>
      <c r="F40" s="22"/>
      <c r="G40" s="22"/>
      <c r="H40" s="22"/>
      <c r="I40" s="22"/>
      <c r="J40" s="21">
        <f>SUM(J38:J39)</f>
        <v>136350</v>
      </c>
    </row>
    <row r="41" spans="1:11" ht="41.25" customHeight="1" thickTop="1" x14ac:dyDescent="0.4">
      <c r="B41" s="20" t="s">
        <v>32</v>
      </c>
      <c r="C41" s="19"/>
      <c r="D41" s="18"/>
      <c r="E41" s="18"/>
      <c r="F41" s="18"/>
      <c r="G41" s="18"/>
      <c r="H41" s="18"/>
      <c r="I41" s="17"/>
      <c r="J41" s="16">
        <f>INT(J38*0.1)</f>
        <v>0</v>
      </c>
    </row>
    <row r="42" spans="1:11" ht="41.25" customHeight="1" thickBot="1" x14ac:dyDescent="0.45">
      <c r="B42" s="15" t="s">
        <v>31</v>
      </c>
      <c r="C42" s="14"/>
      <c r="D42" s="14"/>
      <c r="E42" s="14"/>
      <c r="F42" s="14"/>
      <c r="G42" s="14"/>
      <c r="H42" s="14"/>
      <c r="I42" s="14"/>
      <c r="J42" s="13">
        <f>+J40+J41</f>
        <v>136350</v>
      </c>
    </row>
    <row r="43" spans="1:11" ht="15" customHeight="1" x14ac:dyDescent="0.4"/>
    <row r="44" spans="1:11" ht="22.5" x14ac:dyDescent="0.4">
      <c r="G44" s="169" t="s">
        <v>30</v>
      </c>
      <c r="H44" s="169"/>
      <c r="I44" s="169"/>
      <c r="J44" s="169"/>
    </row>
    <row r="45" spans="1:11" ht="20.25" customHeight="1" x14ac:dyDescent="0.4">
      <c r="B45" s="11" t="s">
        <v>29</v>
      </c>
      <c r="G45" s="12"/>
      <c r="H45" s="12"/>
      <c r="I45" s="12"/>
      <c r="J45" s="12"/>
    </row>
    <row r="46" spans="1:11" ht="20.25" customHeight="1" x14ac:dyDescent="0.4">
      <c r="B46" s="11" t="s">
        <v>28</v>
      </c>
      <c r="G46" s="12"/>
      <c r="H46" s="12"/>
      <c r="I46" s="12"/>
      <c r="J46" s="12"/>
    </row>
    <row r="47" spans="1:11" ht="39.950000000000003" customHeight="1" x14ac:dyDescent="0.4">
      <c r="B47" s="11"/>
      <c r="G47" s="12"/>
      <c r="H47" s="12"/>
      <c r="I47" s="12"/>
      <c r="J47" s="12"/>
    </row>
    <row r="48" spans="1:11" ht="39.950000000000003" customHeight="1" x14ac:dyDescent="0.4">
      <c r="B48" s="11"/>
      <c r="G48" s="12"/>
      <c r="H48" s="12"/>
      <c r="I48" s="12"/>
      <c r="J48" s="12"/>
    </row>
    <row r="49" spans="2:10" ht="39.950000000000003" customHeight="1" x14ac:dyDescent="0.4">
      <c r="B49" s="11"/>
      <c r="G49" s="12"/>
      <c r="H49" s="12"/>
      <c r="I49" s="12"/>
      <c r="J49" s="12"/>
    </row>
    <row r="50" spans="2:10" ht="14.25" customHeight="1" x14ac:dyDescent="0.4">
      <c r="B50" s="11"/>
      <c r="G50" s="12"/>
      <c r="H50" s="12"/>
      <c r="I50" s="12"/>
      <c r="J50" s="12"/>
    </row>
    <row r="51" spans="2:10" ht="35.1" customHeight="1" x14ac:dyDescent="0.4">
      <c r="B51" s="11" t="s">
        <v>27</v>
      </c>
      <c r="J51" s="11"/>
    </row>
    <row r="52" spans="2:10" ht="35.1" customHeight="1" x14ac:dyDescent="0.4">
      <c r="J52" s="11"/>
    </row>
    <row r="53" spans="2:10" ht="35.1" customHeight="1" x14ac:dyDescent="0.4">
      <c r="B53" s="11" t="s">
        <v>26</v>
      </c>
    </row>
    <row r="54" spans="2:10" ht="35.1" customHeight="1" x14ac:dyDescent="0.4"/>
    <row r="55" spans="2:10" ht="35.1" customHeight="1" x14ac:dyDescent="0.4">
      <c r="B55" s="11" t="s">
        <v>25</v>
      </c>
    </row>
  </sheetData>
  <mergeCells count="43">
    <mergeCell ref="B37:D37"/>
    <mergeCell ref="B38:I38"/>
    <mergeCell ref="B39:I39"/>
    <mergeCell ref="G44:J44"/>
    <mergeCell ref="E15:F15"/>
    <mergeCell ref="C32:C34"/>
    <mergeCell ref="E34:F34"/>
    <mergeCell ref="D36:F36"/>
    <mergeCell ref="B31:D31"/>
    <mergeCell ref="B32:B36"/>
    <mergeCell ref="E20:F20"/>
    <mergeCell ref="E22:F22"/>
    <mergeCell ref="E32:F32"/>
    <mergeCell ref="D35:F35"/>
    <mergeCell ref="D30:F30"/>
    <mergeCell ref="D23:F23"/>
    <mergeCell ref="E24:F24"/>
    <mergeCell ref="E26:F26"/>
    <mergeCell ref="E27:F27"/>
    <mergeCell ref="E29:F29"/>
    <mergeCell ref="E14:F14"/>
    <mergeCell ref="E16:F16"/>
    <mergeCell ref="C17:C19"/>
    <mergeCell ref="E17:F17"/>
    <mergeCell ref="E19:F19"/>
    <mergeCell ref="B3:J3"/>
    <mergeCell ref="B5:F5"/>
    <mergeCell ref="B6:B9"/>
    <mergeCell ref="B10:D10"/>
    <mergeCell ref="B11:B12"/>
    <mergeCell ref="D32:D33"/>
    <mergeCell ref="B13:D13"/>
    <mergeCell ref="C6:C8"/>
    <mergeCell ref="D14:D15"/>
    <mergeCell ref="D17:D18"/>
    <mergeCell ref="D20:D21"/>
    <mergeCell ref="D24:D25"/>
    <mergeCell ref="D27:D28"/>
    <mergeCell ref="B14:B30"/>
    <mergeCell ref="C14:C16"/>
    <mergeCell ref="C20:C22"/>
    <mergeCell ref="C24:C26"/>
    <mergeCell ref="C27:C29"/>
  </mergeCells>
  <phoneticPr fontId="3"/>
  <dataValidations count="1">
    <dataValidation type="list" allowBlank="1" showInputMessage="1" showErrorMessage="1" sqref="A6:A9 E6:E9" xr:uid="{89F0D7EC-0177-48F9-B3EA-92B7722253C1}">
      <formula1>#REF!</formula1>
    </dataValidation>
  </dataValidations>
  <printOptions horizontalCentered="1"/>
  <pageMargins left="0.70866141732283472" right="0.70866141732283472" top="0.55118110236220474" bottom="0.35433070866141736" header="0.31496062992125984" footer="0.31496062992125984"/>
  <pageSetup paperSize="9" scale="46"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0116F-20F3-4931-BF0D-EDC9BE890A1E}">
  <dimension ref="A2:H35"/>
  <sheetViews>
    <sheetView view="pageBreakPreview" zoomScale="85" zoomScaleNormal="100" zoomScaleSheetLayoutView="85" workbookViewId="0"/>
  </sheetViews>
  <sheetFormatPr defaultRowHeight="14.25" x14ac:dyDescent="0.15"/>
  <cols>
    <col min="1" max="7" width="9" style="97"/>
    <col min="8" max="8" width="11" style="97" customWidth="1"/>
    <col min="9" max="16384" width="9" style="97"/>
  </cols>
  <sheetData>
    <row r="2" spans="1:8" ht="21" x14ac:dyDescent="0.2">
      <c r="A2" s="174" t="s">
        <v>87</v>
      </c>
      <c r="B2" s="174"/>
      <c r="C2" s="174"/>
      <c r="D2" s="174"/>
      <c r="E2" s="174"/>
      <c r="F2" s="174"/>
      <c r="G2" s="174"/>
      <c r="H2" s="174"/>
    </row>
    <row r="7" spans="1:8" x14ac:dyDescent="0.15">
      <c r="H7" s="98" t="s">
        <v>88</v>
      </c>
    </row>
    <row r="12" spans="1:8" x14ac:dyDescent="0.15">
      <c r="A12" s="97" t="s">
        <v>89</v>
      </c>
    </row>
    <row r="13" spans="1:8" x14ac:dyDescent="0.15">
      <c r="A13" s="97" t="s">
        <v>90</v>
      </c>
    </row>
    <row r="18" spans="1:8" x14ac:dyDescent="0.15">
      <c r="A18" s="97" t="s">
        <v>91</v>
      </c>
    </row>
    <row r="19" spans="1:8" x14ac:dyDescent="0.15">
      <c r="A19" s="97" t="s">
        <v>92</v>
      </c>
    </row>
    <row r="20" spans="1:8" x14ac:dyDescent="0.15">
      <c r="A20" s="97" t="s">
        <v>93</v>
      </c>
    </row>
    <row r="23" spans="1:8" x14ac:dyDescent="0.15">
      <c r="A23" s="175" t="s">
        <v>94</v>
      </c>
      <c r="B23" s="175"/>
      <c r="C23" s="175"/>
      <c r="D23" s="175"/>
      <c r="E23" s="175"/>
      <c r="F23" s="175"/>
      <c r="G23" s="175"/>
      <c r="H23" s="175"/>
    </row>
    <row r="26" spans="1:8" x14ac:dyDescent="0.15">
      <c r="A26" s="97" t="s">
        <v>95</v>
      </c>
    </row>
    <row r="27" spans="1:8" x14ac:dyDescent="0.15">
      <c r="A27" s="97" t="s">
        <v>92</v>
      </c>
    </row>
    <row r="28" spans="1:8" x14ac:dyDescent="0.15">
      <c r="A28" s="97" t="s">
        <v>96</v>
      </c>
    </row>
    <row r="31" spans="1:8" x14ac:dyDescent="0.15">
      <c r="A31" s="97" t="s">
        <v>97</v>
      </c>
    </row>
    <row r="33" spans="1:8" ht="18.75" customHeight="1" x14ac:dyDescent="0.15">
      <c r="A33" s="176" t="s">
        <v>98</v>
      </c>
      <c r="B33" s="176"/>
      <c r="C33" s="176"/>
      <c r="D33" s="176"/>
      <c r="E33" s="176"/>
      <c r="F33" s="176"/>
      <c r="G33" s="176"/>
      <c r="H33" s="176"/>
    </row>
    <row r="34" spans="1:8" x14ac:dyDescent="0.15">
      <c r="A34" s="97" t="s">
        <v>99</v>
      </c>
    </row>
    <row r="35" spans="1:8" x14ac:dyDescent="0.15">
      <c r="A35" s="97" t="s">
        <v>100</v>
      </c>
    </row>
  </sheetData>
  <mergeCells count="3">
    <mergeCell ref="A2:H2"/>
    <mergeCell ref="A23:H23"/>
    <mergeCell ref="A33:H33"/>
  </mergeCells>
  <phoneticPr fontId="3"/>
  <pageMargins left="0.59055118110236227" right="0.59055118110236227" top="0.98425196850393704" bottom="0.59055118110236227" header="0.47244094488188981" footer="0.31496062992125984"/>
  <pageSetup paperSize="9" scale="110"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3E5EF-ED87-4866-AC54-1426F70875C4}">
  <dimension ref="A2:H38"/>
  <sheetViews>
    <sheetView view="pageBreakPreview" zoomScale="85" zoomScaleNormal="100" zoomScaleSheetLayoutView="85" workbookViewId="0"/>
  </sheetViews>
  <sheetFormatPr defaultRowHeight="18" customHeight="1" x14ac:dyDescent="0.15"/>
  <cols>
    <col min="1" max="16384" width="9" style="1"/>
  </cols>
  <sheetData>
    <row r="2" spans="1:8" ht="18" customHeight="1" x14ac:dyDescent="0.15">
      <c r="A2" s="99" t="s">
        <v>101</v>
      </c>
      <c r="B2" s="99"/>
      <c r="C2" s="99"/>
      <c r="D2" s="99"/>
      <c r="E2" s="99"/>
      <c r="F2" s="99"/>
    </row>
    <row r="5" spans="1:8" ht="18" customHeight="1" x14ac:dyDescent="0.2">
      <c r="A5" s="177" t="s">
        <v>102</v>
      </c>
      <c r="B5" s="177"/>
      <c r="C5" s="177"/>
      <c r="D5" s="177"/>
      <c r="E5" s="177"/>
      <c r="F5" s="177"/>
      <c r="G5" s="177"/>
      <c r="H5" s="177"/>
    </row>
    <row r="6" spans="1:8" ht="18" customHeight="1" x14ac:dyDescent="0.2">
      <c r="A6" s="100"/>
    </row>
    <row r="7" spans="1:8" ht="18" customHeight="1" x14ac:dyDescent="0.15">
      <c r="A7" s="101"/>
      <c r="B7" s="102"/>
      <c r="C7" s="102"/>
      <c r="D7" s="103"/>
      <c r="E7" s="101"/>
      <c r="F7" s="102"/>
      <c r="G7" s="102"/>
      <c r="H7" s="103"/>
    </row>
    <row r="8" spans="1:8" ht="18" customHeight="1" x14ac:dyDescent="0.15">
      <c r="A8" s="178" t="s">
        <v>103</v>
      </c>
      <c r="B8" s="179"/>
      <c r="C8" s="179"/>
      <c r="D8" s="180"/>
      <c r="E8" s="178" t="s">
        <v>104</v>
      </c>
      <c r="F8" s="179"/>
      <c r="G8" s="179"/>
      <c r="H8" s="180"/>
    </row>
    <row r="9" spans="1:8" ht="18" customHeight="1" x14ac:dyDescent="0.15">
      <c r="A9" s="104"/>
      <c r="B9" s="99"/>
      <c r="C9" s="99"/>
      <c r="D9" s="105"/>
      <c r="E9" s="104"/>
      <c r="F9" s="99"/>
      <c r="G9" s="99"/>
      <c r="H9" s="105"/>
    </row>
    <row r="10" spans="1:8" ht="18" customHeight="1" x14ac:dyDescent="0.15">
      <c r="A10" s="106"/>
      <c r="D10" s="107"/>
      <c r="E10" s="106"/>
      <c r="H10" s="107"/>
    </row>
    <row r="11" spans="1:8" ht="18" customHeight="1" x14ac:dyDescent="0.15">
      <c r="A11" s="106"/>
      <c r="D11" s="107"/>
      <c r="E11" s="106"/>
      <c r="H11" s="107"/>
    </row>
    <row r="12" spans="1:8" ht="18" customHeight="1" x14ac:dyDescent="0.15">
      <c r="A12" s="106"/>
      <c r="D12" s="107"/>
      <c r="E12" s="106"/>
      <c r="H12" s="107"/>
    </row>
    <row r="13" spans="1:8" ht="18" customHeight="1" x14ac:dyDescent="0.15">
      <c r="A13" s="106"/>
      <c r="D13" s="107"/>
      <c r="E13" s="106"/>
      <c r="H13" s="107"/>
    </row>
    <row r="14" spans="1:8" ht="18" customHeight="1" x14ac:dyDescent="0.15">
      <c r="A14" s="106"/>
      <c r="D14" s="107"/>
      <c r="E14" s="106"/>
      <c r="H14" s="107"/>
    </row>
    <row r="15" spans="1:8" ht="18" customHeight="1" x14ac:dyDescent="0.15">
      <c r="A15" s="106"/>
      <c r="D15" s="107"/>
      <c r="E15" s="106"/>
      <c r="H15" s="107"/>
    </row>
    <row r="16" spans="1:8" ht="18" customHeight="1" x14ac:dyDescent="0.15">
      <c r="A16" s="106"/>
      <c r="D16" s="107"/>
      <c r="E16" s="106"/>
      <c r="H16" s="107"/>
    </row>
    <row r="17" spans="1:8" ht="18" customHeight="1" x14ac:dyDescent="0.15">
      <c r="A17" s="106"/>
      <c r="D17" s="107"/>
      <c r="E17" s="106"/>
      <c r="H17" s="107"/>
    </row>
    <row r="18" spans="1:8" ht="18" customHeight="1" x14ac:dyDescent="0.15">
      <c r="A18" s="106"/>
      <c r="D18" s="107"/>
      <c r="E18" s="106"/>
      <c r="H18" s="107"/>
    </row>
    <row r="19" spans="1:8" ht="18" customHeight="1" x14ac:dyDescent="0.15">
      <c r="A19" s="106"/>
      <c r="D19" s="107"/>
      <c r="E19" s="106"/>
      <c r="H19" s="107"/>
    </row>
    <row r="20" spans="1:8" ht="18" customHeight="1" x14ac:dyDescent="0.15">
      <c r="A20" s="106"/>
      <c r="D20" s="107"/>
      <c r="E20" s="106"/>
      <c r="H20" s="107"/>
    </row>
    <row r="21" spans="1:8" ht="18" customHeight="1" x14ac:dyDescent="0.15">
      <c r="A21" s="106"/>
      <c r="D21" s="107"/>
      <c r="E21" s="106"/>
      <c r="H21" s="107"/>
    </row>
    <row r="22" spans="1:8" ht="18" customHeight="1" x14ac:dyDescent="0.15">
      <c r="A22" s="106"/>
      <c r="D22" s="107"/>
      <c r="E22" s="106"/>
      <c r="H22" s="107"/>
    </row>
    <row r="23" spans="1:8" ht="18" customHeight="1" x14ac:dyDescent="0.15">
      <c r="A23" s="106"/>
      <c r="D23" s="107"/>
      <c r="E23" s="106"/>
      <c r="H23" s="107"/>
    </row>
    <row r="24" spans="1:8" ht="18" customHeight="1" x14ac:dyDescent="0.15">
      <c r="A24" s="106"/>
      <c r="D24" s="107"/>
      <c r="E24" s="106"/>
      <c r="H24" s="107"/>
    </row>
    <row r="25" spans="1:8" ht="18" customHeight="1" x14ac:dyDescent="0.15">
      <c r="A25" s="106"/>
      <c r="D25" s="107"/>
      <c r="E25" s="106"/>
      <c r="H25" s="107"/>
    </row>
    <row r="26" spans="1:8" ht="18" customHeight="1" x14ac:dyDescent="0.15">
      <c r="A26" s="106"/>
      <c r="D26" s="107"/>
      <c r="E26" s="106"/>
      <c r="H26" s="107"/>
    </row>
    <row r="27" spans="1:8" ht="18" customHeight="1" x14ac:dyDescent="0.15">
      <c r="A27" s="106"/>
      <c r="D27" s="107"/>
      <c r="E27" s="106"/>
      <c r="H27" s="107"/>
    </row>
    <row r="28" spans="1:8" ht="18" customHeight="1" x14ac:dyDescent="0.15">
      <c r="A28" s="106"/>
      <c r="D28" s="107"/>
      <c r="E28" s="106"/>
      <c r="H28" s="107"/>
    </row>
    <row r="29" spans="1:8" ht="18" customHeight="1" x14ac:dyDescent="0.15">
      <c r="A29" s="106"/>
      <c r="D29" s="107"/>
      <c r="E29" s="106"/>
      <c r="H29" s="107"/>
    </row>
    <row r="30" spans="1:8" ht="18" customHeight="1" x14ac:dyDescent="0.15">
      <c r="A30" s="106"/>
      <c r="D30" s="107"/>
      <c r="E30" s="106"/>
      <c r="H30" s="107"/>
    </row>
    <row r="31" spans="1:8" ht="18" customHeight="1" x14ac:dyDescent="0.15">
      <c r="A31" s="106"/>
      <c r="D31" s="107"/>
      <c r="E31" s="106"/>
      <c r="H31" s="107"/>
    </row>
    <row r="32" spans="1:8" ht="18" customHeight="1" x14ac:dyDescent="0.15">
      <c r="A32" s="106"/>
      <c r="D32" s="107"/>
      <c r="E32" s="106"/>
      <c r="H32" s="107"/>
    </row>
    <row r="33" spans="1:8" ht="18" customHeight="1" x14ac:dyDescent="0.15">
      <c r="A33" s="106"/>
      <c r="D33" s="107"/>
      <c r="E33" s="106"/>
      <c r="H33" s="107"/>
    </row>
    <row r="34" spans="1:8" ht="18" customHeight="1" x14ac:dyDescent="0.15">
      <c r="A34" s="106"/>
      <c r="D34" s="107"/>
      <c r="E34" s="106"/>
      <c r="H34" s="107"/>
    </row>
    <row r="35" spans="1:8" ht="18" customHeight="1" x14ac:dyDescent="0.15">
      <c r="A35" s="106"/>
      <c r="D35" s="107"/>
      <c r="E35" s="106"/>
      <c r="H35" s="107"/>
    </row>
    <row r="36" spans="1:8" ht="18" customHeight="1" x14ac:dyDescent="0.15">
      <c r="A36" s="104"/>
      <c r="B36" s="99"/>
      <c r="C36" s="99"/>
      <c r="D36" s="105"/>
      <c r="E36" s="104"/>
      <c r="F36" s="99"/>
      <c r="G36" s="99"/>
      <c r="H36" s="105"/>
    </row>
    <row r="38" spans="1:8" ht="18" customHeight="1" x14ac:dyDescent="0.15">
      <c r="A38" s="1" t="s">
        <v>105</v>
      </c>
    </row>
  </sheetData>
  <mergeCells count="3">
    <mergeCell ref="A5:H5"/>
    <mergeCell ref="A8:D8"/>
    <mergeCell ref="E8:H8"/>
  </mergeCells>
  <phoneticPr fontId="3"/>
  <printOptions horizontalCentered="1"/>
  <pageMargins left="0.70866141732283472" right="0.70866141732283472" top="0.74803149606299213" bottom="0.74803149606299213" header="0.31496062992125984" footer="0.31496062992125984"/>
  <pageSetup paperSize="9" scale="10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整備事業場一覧</vt:lpstr>
      <vt:lpstr>紙入札参加承諾願</vt:lpstr>
      <vt:lpstr>入札書</vt:lpstr>
      <vt:lpstr>入札内訳書</vt:lpstr>
      <vt:lpstr>委任状</vt:lpstr>
      <vt:lpstr>質問回答書</vt:lpstr>
      <vt:lpstr>紙入札参加承諾願!Print_Area</vt:lpstr>
      <vt:lpstr>質問回答書!Print_Area</vt:lpstr>
      <vt:lpstr>整備事業場一覧!Print_Area</vt:lpstr>
      <vt:lpstr>入札書!Print_Area</vt:lpstr>
      <vt:lpstr>入札内訳書!Print_Area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2025-08-04T07:37:33Z</dcterms:created>
  <dcterms:modified xsi:type="dcterms:W3CDTF">2025-08-04T07:52:35Z</dcterms:modified>
</cp:coreProperties>
</file>