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ECD10E78-F65A-4B9E-A7AD-7AB743217E26}" xr6:coauthVersionLast="47" xr6:coauthVersionMax="47" xr10:uidLastSave="{00000000-0000-0000-0000-000000000000}"/>
  <bookViews>
    <workbookView xWindow="-120" yWindow="-120" windowWidth="29040" windowHeight="15720" xr2:uid="{EDDB55B0-E7DD-4C63-80C2-215D648C07CB}"/>
  </bookViews>
  <sheets>
    <sheet name="1-9" sheetId="1" r:id="rId1"/>
  </sheets>
  <definedNames>
    <definedName name="_xlnm.Print_Titles" localSheetId="0">'1-9'!$2:$5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96" i="1" l="1"/>
  <c r="H96" i="1"/>
  <c r="D96" i="1"/>
  <c r="L95" i="1"/>
  <c r="H95" i="1"/>
  <c r="D95" i="1"/>
  <c r="L94" i="1"/>
  <c r="H94" i="1"/>
  <c r="D94" i="1"/>
  <c r="L93" i="1"/>
  <c r="H93" i="1"/>
  <c r="D93" i="1"/>
  <c r="L92" i="1"/>
  <c r="H92" i="1"/>
  <c r="D92" i="1"/>
  <c r="L91" i="1"/>
  <c r="H91" i="1"/>
  <c r="D91" i="1"/>
  <c r="L90" i="1"/>
  <c r="H90" i="1"/>
  <c r="D90" i="1"/>
  <c r="L89" i="1"/>
  <c r="H89" i="1"/>
  <c r="D89" i="1"/>
  <c r="L88" i="1"/>
  <c r="H88" i="1"/>
  <c r="D88" i="1"/>
  <c r="L87" i="1"/>
  <c r="H87" i="1"/>
  <c r="D87" i="1"/>
  <c r="L86" i="1"/>
  <c r="H86" i="1"/>
  <c r="D86" i="1"/>
  <c r="L85" i="1"/>
  <c r="H85" i="1"/>
  <c r="D85" i="1"/>
  <c r="L84" i="1"/>
  <c r="H84" i="1"/>
  <c r="D84" i="1"/>
  <c r="L83" i="1"/>
  <c r="H83" i="1"/>
  <c r="D83" i="1"/>
  <c r="L82" i="1"/>
  <c r="H82" i="1"/>
  <c r="D82" i="1"/>
  <c r="L81" i="1"/>
  <c r="H81" i="1"/>
  <c r="D81" i="1"/>
  <c r="L80" i="1"/>
  <c r="H80" i="1"/>
  <c r="D80" i="1"/>
  <c r="L79" i="1"/>
  <c r="H79" i="1"/>
  <c r="D79" i="1"/>
  <c r="L78" i="1"/>
  <c r="H78" i="1"/>
  <c r="D78" i="1"/>
  <c r="L77" i="1"/>
  <c r="H77" i="1"/>
  <c r="D77" i="1"/>
  <c r="L76" i="1"/>
  <c r="H76" i="1"/>
  <c r="D76" i="1"/>
  <c r="L75" i="1"/>
  <c r="H75" i="1"/>
  <c r="D75" i="1"/>
  <c r="L74" i="1"/>
  <c r="H74" i="1"/>
  <c r="D74" i="1"/>
  <c r="L73" i="1"/>
  <c r="H73" i="1"/>
  <c r="D73" i="1"/>
  <c r="L72" i="1"/>
  <c r="H72" i="1"/>
  <c r="D72" i="1"/>
  <c r="L71" i="1"/>
  <c r="H71" i="1"/>
  <c r="D71" i="1"/>
  <c r="L70" i="1"/>
  <c r="H70" i="1"/>
  <c r="D70" i="1"/>
  <c r="L69" i="1"/>
  <c r="H69" i="1"/>
  <c r="D69" i="1"/>
  <c r="L68" i="1"/>
  <c r="H68" i="1"/>
  <c r="D68" i="1"/>
  <c r="L67" i="1"/>
  <c r="H67" i="1"/>
  <c r="D67" i="1"/>
  <c r="L66" i="1"/>
  <c r="H66" i="1"/>
  <c r="D66" i="1"/>
  <c r="L65" i="1"/>
  <c r="H65" i="1"/>
  <c r="D65" i="1"/>
  <c r="L64" i="1"/>
  <c r="H64" i="1"/>
  <c r="D64" i="1"/>
  <c r="L63" i="1"/>
  <c r="H63" i="1"/>
  <c r="D63" i="1"/>
  <c r="L62" i="1"/>
  <c r="H62" i="1"/>
  <c r="H60" i="1" s="1"/>
  <c r="D62" i="1"/>
  <c r="L61" i="1"/>
  <c r="H61" i="1"/>
  <c r="D61" i="1"/>
  <c r="D60" i="1" s="1"/>
  <c r="N60" i="1"/>
  <c r="M60" i="1"/>
  <c r="L60" i="1"/>
  <c r="J60" i="1"/>
  <c r="I60" i="1"/>
  <c r="F60" i="1"/>
  <c r="E60" i="1"/>
  <c r="L59" i="1"/>
  <c r="L56" i="1" s="1"/>
  <c r="H59" i="1"/>
  <c r="D59" i="1"/>
  <c r="L58" i="1"/>
  <c r="H58" i="1"/>
  <c r="D58" i="1"/>
  <c r="L57" i="1"/>
  <c r="H57" i="1"/>
  <c r="H56" i="1" s="1"/>
  <c r="D57" i="1"/>
  <c r="N56" i="1"/>
  <c r="M56" i="1"/>
  <c r="J56" i="1"/>
  <c r="I56" i="1"/>
  <c r="F56" i="1"/>
  <c r="E56" i="1"/>
  <c r="D56" i="1"/>
  <c r="B56" i="1" s="1"/>
  <c r="L55" i="1"/>
  <c r="H55" i="1"/>
  <c r="D55" i="1"/>
  <c r="L54" i="1"/>
  <c r="H54" i="1"/>
  <c r="D54" i="1"/>
  <c r="L53" i="1"/>
  <c r="L52" i="1" s="1"/>
  <c r="H53" i="1"/>
  <c r="D53" i="1"/>
  <c r="D52" i="1" s="1"/>
  <c r="B52" i="1" s="1"/>
  <c r="N52" i="1"/>
  <c r="M52" i="1"/>
  <c r="J52" i="1"/>
  <c r="I52" i="1"/>
  <c r="H52" i="1"/>
  <c r="F52" i="1"/>
  <c r="E52" i="1"/>
  <c r="L51" i="1"/>
  <c r="H51" i="1"/>
  <c r="D51" i="1"/>
  <c r="L50" i="1"/>
  <c r="H50" i="1"/>
  <c r="D50" i="1"/>
  <c r="D48" i="1" s="1"/>
  <c r="B48" i="1" s="1"/>
  <c r="L49" i="1"/>
  <c r="H49" i="1"/>
  <c r="H48" i="1" s="1"/>
  <c r="D49" i="1"/>
  <c r="N48" i="1"/>
  <c r="M48" i="1"/>
  <c r="L48" i="1"/>
  <c r="J48" i="1"/>
  <c r="I48" i="1"/>
  <c r="F48" i="1"/>
  <c r="E48" i="1"/>
  <c r="L47" i="1"/>
  <c r="L45" i="1" s="1"/>
  <c r="H47" i="1"/>
  <c r="D47" i="1"/>
  <c r="D45" i="1" s="1"/>
  <c r="L46" i="1"/>
  <c r="H46" i="1"/>
  <c r="H45" i="1" s="1"/>
  <c r="D46" i="1"/>
  <c r="N45" i="1"/>
  <c r="M45" i="1"/>
  <c r="J45" i="1"/>
  <c r="I45" i="1"/>
  <c r="F45" i="1"/>
  <c r="E45" i="1"/>
  <c r="L44" i="1"/>
  <c r="L39" i="1" s="1"/>
  <c r="H44" i="1"/>
  <c r="D44" i="1"/>
  <c r="L43" i="1"/>
  <c r="H43" i="1"/>
  <c r="D43" i="1"/>
  <c r="L42" i="1"/>
  <c r="H42" i="1"/>
  <c r="D42" i="1"/>
  <c r="D39" i="1" s="1"/>
  <c r="B39" i="1" s="1"/>
  <c r="L41" i="1"/>
  <c r="H41" i="1"/>
  <c r="H39" i="1" s="1"/>
  <c r="D41" i="1"/>
  <c r="L40" i="1"/>
  <c r="H40" i="1"/>
  <c r="D40" i="1"/>
  <c r="N39" i="1"/>
  <c r="M39" i="1"/>
  <c r="J39" i="1"/>
  <c r="I39" i="1"/>
  <c r="F39" i="1"/>
  <c r="E39" i="1"/>
  <c r="L38" i="1"/>
  <c r="H38" i="1"/>
  <c r="H36" i="1" s="1"/>
  <c r="B36" i="1" s="1"/>
  <c r="D38" i="1"/>
  <c r="L37" i="1"/>
  <c r="H37" i="1"/>
  <c r="D37" i="1"/>
  <c r="N36" i="1"/>
  <c r="M36" i="1"/>
  <c r="L36" i="1"/>
  <c r="J36" i="1"/>
  <c r="I36" i="1"/>
  <c r="F36" i="1"/>
  <c r="E36" i="1"/>
  <c r="D36" i="1"/>
  <c r="L35" i="1"/>
  <c r="H35" i="1"/>
  <c r="D35" i="1"/>
  <c r="L34" i="1"/>
  <c r="H34" i="1"/>
  <c r="D34" i="1"/>
  <c r="L33" i="1"/>
  <c r="L32" i="1" s="1"/>
  <c r="H33" i="1"/>
  <c r="H32" i="1" s="1"/>
  <c r="D33" i="1"/>
  <c r="N32" i="1"/>
  <c r="M32" i="1"/>
  <c r="J32" i="1"/>
  <c r="I32" i="1"/>
  <c r="F32" i="1"/>
  <c r="E32" i="1"/>
  <c r="D32" i="1"/>
  <c r="L31" i="1"/>
  <c r="H31" i="1"/>
  <c r="D31" i="1"/>
  <c r="L30" i="1"/>
  <c r="L29" i="1" s="1"/>
  <c r="H30" i="1"/>
  <c r="H29" i="1" s="1"/>
  <c r="D30" i="1"/>
  <c r="N29" i="1"/>
  <c r="M29" i="1"/>
  <c r="J29" i="1"/>
  <c r="I29" i="1"/>
  <c r="F29" i="1"/>
  <c r="E29" i="1"/>
  <c r="D29" i="1"/>
  <c r="L28" i="1"/>
  <c r="H28" i="1"/>
  <c r="D28" i="1"/>
  <c r="L27" i="1"/>
  <c r="H27" i="1"/>
  <c r="D27" i="1"/>
  <c r="L26" i="1"/>
  <c r="H26" i="1"/>
  <c r="D26" i="1"/>
  <c r="L25" i="1"/>
  <c r="H25" i="1"/>
  <c r="D25" i="1"/>
  <c r="L24" i="1"/>
  <c r="H24" i="1"/>
  <c r="D24" i="1"/>
  <c r="L23" i="1"/>
  <c r="H23" i="1"/>
  <c r="D23" i="1"/>
  <c r="L22" i="1"/>
  <c r="L21" i="1" s="1"/>
  <c r="H22" i="1"/>
  <c r="H21" i="1" s="1"/>
  <c r="D22" i="1"/>
  <c r="D21" i="1" s="1"/>
  <c r="N21" i="1"/>
  <c r="M21" i="1"/>
  <c r="J21" i="1"/>
  <c r="I21" i="1"/>
  <c r="F21" i="1"/>
  <c r="E21" i="1"/>
  <c r="L20" i="1"/>
  <c r="H20" i="1"/>
  <c r="D20" i="1"/>
  <c r="L19" i="1"/>
  <c r="L18" i="1" s="1"/>
  <c r="H19" i="1"/>
  <c r="H18" i="1" s="1"/>
  <c r="D19" i="1"/>
  <c r="D18" i="1" s="1"/>
  <c r="B18" i="1" s="1"/>
  <c r="N18" i="1"/>
  <c r="M18" i="1"/>
  <c r="J18" i="1"/>
  <c r="I18" i="1"/>
  <c r="F18" i="1"/>
  <c r="E18" i="1"/>
  <c r="L17" i="1"/>
  <c r="H17" i="1"/>
  <c r="D17" i="1"/>
  <c r="L16" i="1"/>
  <c r="H16" i="1"/>
  <c r="D16" i="1"/>
  <c r="D14" i="1" s="1"/>
  <c r="L15" i="1"/>
  <c r="L14" i="1" s="1"/>
  <c r="H15" i="1"/>
  <c r="D15" i="1"/>
  <c r="N14" i="1"/>
  <c r="M14" i="1"/>
  <c r="J14" i="1"/>
  <c r="I14" i="1"/>
  <c r="H14" i="1"/>
  <c r="F14" i="1"/>
  <c r="E14" i="1"/>
  <c r="L13" i="1"/>
  <c r="H13" i="1"/>
  <c r="D13" i="1"/>
  <c r="D11" i="1" s="1"/>
  <c r="B11" i="1" s="1"/>
  <c r="L12" i="1"/>
  <c r="L11" i="1" s="1"/>
  <c r="H12" i="1"/>
  <c r="D12" i="1"/>
  <c r="N11" i="1"/>
  <c r="M11" i="1"/>
  <c r="J11" i="1"/>
  <c r="I11" i="1"/>
  <c r="I6" i="1" s="1"/>
  <c r="H11" i="1"/>
  <c r="F11" i="1"/>
  <c r="F6" i="1" s="1"/>
  <c r="E11" i="1"/>
  <c r="L10" i="1"/>
  <c r="H10" i="1"/>
  <c r="D10" i="1"/>
  <c r="D7" i="1" s="1"/>
  <c r="L9" i="1"/>
  <c r="H9" i="1"/>
  <c r="H7" i="1" s="1"/>
  <c r="H6" i="1" s="1"/>
  <c r="D9" i="1"/>
  <c r="L8" i="1"/>
  <c r="H8" i="1"/>
  <c r="D8" i="1"/>
  <c r="N7" i="1"/>
  <c r="M7" i="1"/>
  <c r="M6" i="1" s="1"/>
  <c r="L7" i="1"/>
  <c r="J7" i="1"/>
  <c r="J6" i="1" s="1"/>
  <c r="I7" i="1"/>
  <c r="F7" i="1"/>
  <c r="E7" i="1"/>
  <c r="N6" i="1"/>
  <c r="E6" i="1"/>
  <c r="B7" i="1" l="1"/>
  <c r="B6" i="1" s="1"/>
  <c r="D6" i="1"/>
  <c r="B45" i="1"/>
  <c r="B29" i="1"/>
  <c r="B14" i="1"/>
  <c r="B21" i="1"/>
  <c r="B60" i="1"/>
  <c r="L6" i="1"/>
  <c r="B32" i="1"/>
</calcChain>
</file>

<file path=xl/sharedStrings.xml><?xml version="1.0" encoding="utf-8"?>
<sst xmlns="http://schemas.openxmlformats.org/spreadsheetml/2006/main" count="205" uniqueCount="85">
  <si>
    <t>１－９  自然公園</t>
  </si>
  <si>
    <t>単位（面積：ha）</t>
    <rPh sb="0" eb="2">
      <t>タンイ</t>
    </rPh>
    <rPh sb="3" eb="5">
      <t>メンセキ</t>
    </rPh>
    <phoneticPr fontId="2"/>
  </si>
  <si>
    <t>年次
森林管理署</t>
    <rPh sb="3" eb="5">
      <t>シンリン</t>
    </rPh>
    <rPh sb="5" eb="6">
      <t>カン</t>
    </rPh>
    <rPh sb="6" eb="7">
      <t>リ</t>
    </rPh>
    <rPh sb="7" eb="8">
      <t>ショ</t>
    </rPh>
    <phoneticPr fontId="2"/>
  </si>
  <si>
    <t>総面積</t>
    <rPh sb="0" eb="3">
      <t>ソウメンセキ</t>
    </rPh>
    <phoneticPr fontId="2"/>
  </si>
  <si>
    <t>国　　　立　　　公　　　園</t>
    <phoneticPr fontId="2"/>
  </si>
  <si>
    <t>国　　　定　　　公　　　園</t>
    <phoneticPr fontId="2"/>
  </si>
  <si>
    <t>都　　　道　　　府　　　県　　　立　　　自　　　然　　　公　　　園</t>
    <phoneticPr fontId="2"/>
  </si>
  <si>
    <t>名称</t>
    <phoneticPr fontId="2"/>
  </si>
  <si>
    <t>面　　積</t>
    <phoneticPr fontId="2"/>
  </si>
  <si>
    <t>面    積</t>
    <phoneticPr fontId="2"/>
  </si>
  <si>
    <t>総　数</t>
    <rPh sb="0" eb="1">
      <t>フサ</t>
    </rPh>
    <rPh sb="2" eb="3">
      <t>カズ</t>
    </rPh>
    <phoneticPr fontId="2"/>
  </si>
  <si>
    <t>特別地域</t>
  </si>
  <si>
    <t>普通地域</t>
  </si>
  <si>
    <t>総　数</t>
    <phoneticPr fontId="2"/>
  </si>
  <si>
    <t>石川</t>
    <rPh sb="0" eb="2">
      <t>イシカワ</t>
    </rPh>
    <phoneticPr fontId="2"/>
  </si>
  <si>
    <t>総数</t>
    <rPh sb="0" eb="2">
      <t>ソウスウ</t>
    </rPh>
    <phoneticPr fontId="2"/>
  </si>
  <si>
    <t>白山</t>
  </si>
  <si>
    <t>越前加賀海岸</t>
  </si>
  <si>
    <t>山中・大日山</t>
  </si>
  <si>
    <t>獅子吼・手取</t>
  </si>
  <si>
    <t>白山一里野</t>
  </si>
  <si>
    <t>福井</t>
    <rPh sb="0" eb="2">
      <t>フクイ</t>
    </rPh>
    <phoneticPr fontId="2"/>
  </si>
  <si>
    <t>奥越高原</t>
  </si>
  <si>
    <t>若狭湾</t>
  </si>
  <si>
    <t>三重</t>
    <rPh sb="0" eb="2">
      <t>ミエ</t>
    </rPh>
    <phoneticPr fontId="2"/>
  </si>
  <si>
    <t>吉野熊野</t>
  </si>
  <si>
    <t>鈴鹿</t>
  </si>
  <si>
    <t>赤目一志峡</t>
  </si>
  <si>
    <t>室生赤目青山</t>
  </si>
  <si>
    <t>香肌峡</t>
  </si>
  <si>
    <t>奥伊勢宮川峡</t>
  </si>
  <si>
    <t>滋賀</t>
    <rPh sb="0" eb="2">
      <t>シガ</t>
    </rPh>
    <phoneticPr fontId="2"/>
  </si>
  <si>
    <t>三上田上信楽</t>
  </si>
  <si>
    <t>琵琶湖</t>
  </si>
  <si>
    <t>兵庫</t>
    <rPh sb="0" eb="2">
      <t>ヒョウゴ</t>
    </rPh>
    <phoneticPr fontId="2"/>
  </si>
  <si>
    <t>瀬戸内海</t>
  </si>
  <si>
    <t>氷ノ山後山那岐山</t>
  </si>
  <si>
    <t>多紀連山</t>
  </si>
  <si>
    <t>清水東条湖立杭</t>
  </si>
  <si>
    <t>西播丘陵</t>
  </si>
  <si>
    <t>播磨中部丘陵</t>
  </si>
  <si>
    <t>雪彦峰山</t>
  </si>
  <si>
    <t>音水ちくさ</t>
  </si>
  <si>
    <t>但馬山岳</t>
  </si>
  <si>
    <t>和歌山</t>
    <rPh sb="0" eb="3">
      <t>ワカヤマ</t>
    </rPh>
    <phoneticPr fontId="2"/>
  </si>
  <si>
    <t>高野龍神</t>
  </si>
  <si>
    <t>大塔山</t>
  </si>
  <si>
    <t>白見山和田川峡</t>
  </si>
  <si>
    <t>鳥取</t>
    <rPh sb="0" eb="2">
      <t>トットリ</t>
    </rPh>
    <phoneticPr fontId="2"/>
  </si>
  <si>
    <t>山陰海岸</t>
  </si>
  <si>
    <t>三朝東郷湖</t>
  </si>
  <si>
    <t>大山隠岐</t>
  </si>
  <si>
    <t>比婆道後帝釈</t>
  </si>
  <si>
    <t>西因幡</t>
  </si>
  <si>
    <t>奥日野</t>
  </si>
  <si>
    <t>島根</t>
    <rPh sb="0" eb="2">
      <t>シマネ</t>
    </rPh>
    <phoneticPr fontId="2"/>
  </si>
  <si>
    <t>蟠竜湖</t>
  </si>
  <si>
    <t>西中国山地</t>
  </si>
  <si>
    <t>竜頭八重滝</t>
  </si>
  <si>
    <t>岡山</t>
    <rPh sb="0" eb="2">
      <t>オカヤマ</t>
    </rPh>
    <phoneticPr fontId="2"/>
  </si>
  <si>
    <t>吉井川中流</t>
  </si>
  <si>
    <t>吉備清流</t>
  </si>
  <si>
    <t>湯原奥津</t>
  </si>
  <si>
    <t>備作山地</t>
  </si>
  <si>
    <t>高梁川上流</t>
  </si>
  <si>
    <t>広島北部</t>
    <rPh sb="0" eb="2">
      <t>ヒロシマ</t>
    </rPh>
    <rPh sb="2" eb="4">
      <t>ホクブ</t>
    </rPh>
    <phoneticPr fontId="2"/>
  </si>
  <si>
    <t>山野峡</t>
  </si>
  <si>
    <t>神之瀬峡</t>
  </si>
  <si>
    <t>広島</t>
    <rPh sb="0" eb="2">
      <t>ヒロシマ</t>
    </rPh>
    <phoneticPr fontId="2"/>
  </si>
  <si>
    <t>竹林寺用倉山</t>
  </si>
  <si>
    <t>仏通寺御調八幡宮</t>
  </si>
  <si>
    <t>（京都大阪）</t>
    <phoneticPr fontId="2"/>
  </si>
  <si>
    <t>明治の森箕面</t>
  </si>
  <si>
    <t>大阪府立阪南・岬自然公園</t>
  </si>
  <si>
    <t>丹後天橋立大江山</t>
  </si>
  <si>
    <t>京都丹波高原</t>
  </si>
  <si>
    <t>（奈良）</t>
    <phoneticPr fontId="2"/>
  </si>
  <si>
    <t>金剛生駒紀泉</t>
  </si>
  <si>
    <t>大和青垣</t>
  </si>
  <si>
    <t>（山口）</t>
    <phoneticPr fontId="2"/>
  </si>
  <si>
    <t>羅漢山</t>
  </si>
  <si>
    <t>長門峡</t>
  </si>
  <si>
    <t>自然公園の名称別再掲</t>
    <rPh sb="0" eb="2">
      <t>シゼン</t>
    </rPh>
    <rPh sb="2" eb="4">
      <t>コウエン</t>
    </rPh>
    <rPh sb="5" eb="7">
      <t>メイショウ</t>
    </rPh>
    <rPh sb="7" eb="8">
      <t>ベツ</t>
    </rPh>
    <rPh sb="8" eb="10">
      <t>サイケイ</t>
    </rPh>
    <phoneticPr fontId="2"/>
  </si>
  <si>
    <t>１　本表は、令和７年４月１日現在有効の国有林野施業実施計画書（森林調査簿等）により、自然公園法指定のもののみを掲上した。</t>
    <phoneticPr fontId="1"/>
  </si>
  <si>
    <t>２　特別保護地区は、特別地域欄に含めて掲上した。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</si>
</sst>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(* #,##0_);_(* \(#,##0\);_(* &quot;-&quot;_);_(@_)"/>
    <numFmt numFmtId="177" formatCode="_ * #,##0_ ;_ * \-#,##0_ ;_ * &quot;&quot;_ ;_ @_ 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58" fontId="4" fillId="0" borderId="8" xfId="0" applyNumberFormat="1" applyFont="1" applyBorder="1" applyAlignment="1">
      <alignment horizontal="distributed" vertical="center"/>
    </xf>
    <xf numFmtId="176" fontId="4" fillId="0" borderId="8" xfId="0" applyNumberFormat="1" applyFont="1" applyBorder="1">
      <alignment vertical="center"/>
    </xf>
    <xf numFmtId="176" fontId="4" fillId="0" borderId="8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76" fontId="3" fillId="0" borderId="6" xfId="0" applyNumberFormat="1" applyFont="1" applyBorder="1">
      <alignment vertical="center"/>
    </xf>
    <xf numFmtId="176" fontId="3" fillId="0" borderId="6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3" fillId="0" borderId="6" xfId="0" applyNumberFormat="1" applyFont="1" applyBorder="1" applyAlignment="1" applyProtection="1">
      <alignment horizontal="center" vertical="center"/>
      <protection locked="0"/>
    </xf>
    <xf numFmtId="177" fontId="3" fillId="0" borderId="6" xfId="0" applyNumberFormat="1" applyFont="1" applyBorder="1">
      <alignment vertical="center"/>
    </xf>
    <xf numFmtId="176" fontId="3" fillId="0" borderId="6" xfId="0" applyNumberFormat="1" applyFont="1" applyBorder="1" applyProtection="1">
      <alignment vertical="center"/>
      <protection locked="0"/>
    </xf>
    <xf numFmtId="0" fontId="3" fillId="0" borderId="9" xfId="0" applyFont="1" applyBorder="1" applyAlignment="1">
      <alignment horizontal="center" vertical="center"/>
    </xf>
    <xf numFmtId="176" fontId="3" fillId="0" borderId="9" xfId="0" applyNumberFormat="1" applyFont="1" applyBorder="1">
      <alignment vertical="center"/>
    </xf>
    <xf numFmtId="176" fontId="3" fillId="0" borderId="9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 applyProtection="1">
      <alignment horizontal="center" vertical="center"/>
      <protection locked="0"/>
    </xf>
    <xf numFmtId="177" fontId="3" fillId="0" borderId="1" xfId="0" applyNumberFormat="1" applyFont="1" applyBorder="1">
      <alignment vertical="center"/>
    </xf>
    <xf numFmtId="176" fontId="3" fillId="0" borderId="1" xfId="0" applyNumberFormat="1" applyFont="1" applyBorder="1" applyProtection="1">
      <alignment vertical="center"/>
      <protection locked="0"/>
    </xf>
    <xf numFmtId="0" fontId="0" fillId="0" borderId="12" xfId="0" applyBorder="1">
      <alignment vertical="center"/>
    </xf>
    <xf numFmtId="176" fontId="0" fillId="0" borderId="13" xfId="0" applyNumberFormat="1" applyBorder="1">
      <alignment vertical="center"/>
    </xf>
    <xf numFmtId="0" fontId="3" fillId="0" borderId="14" xfId="0" applyFont="1" applyBorder="1">
      <alignment vertical="center"/>
    </xf>
    <xf numFmtId="0" fontId="0" fillId="0" borderId="14" xfId="0" applyBorder="1">
      <alignment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3" fillId="0" borderId="1" xfId="0" applyFont="1" applyBorder="1" applyAlignment="1">
      <alignment horizontal="distributed" vertical="center" wrapText="1"/>
    </xf>
    <xf numFmtId="0" fontId="3" fillId="0" borderId="6" xfId="0" applyFont="1" applyBorder="1" applyAlignment="1">
      <alignment horizontal="distributed" vertical="center"/>
    </xf>
    <xf numFmtId="0" fontId="3" fillId="0" borderId="7" xfId="0" applyFont="1" applyBorder="1" applyAlignment="1">
      <alignment horizontal="distributed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D40DD-4F63-4B99-8D17-A9DE2295C592}">
  <sheetPr codeName="Sheet13"/>
  <dimension ref="A1:N98"/>
  <sheetViews>
    <sheetView tabSelected="1" view="pageBreakPreview" zoomScaleNormal="100" zoomScaleSheetLayoutView="100" workbookViewId="0">
      <selection activeCell="F100" sqref="F100"/>
    </sheetView>
  </sheetViews>
  <sheetFormatPr defaultColWidth="9" defaultRowHeight="13.5" x14ac:dyDescent="0.15"/>
  <cols>
    <col min="1" max="1" width="16.5" style="1" customWidth="1"/>
    <col min="2" max="2" width="12.5" style="1" customWidth="1"/>
    <col min="3" max="3" width="28.5" style="1" customWidth="1"/>
    <col min="4" max="6" width="13.25" style="1" customWidth="1"/>
    <col min="7" max="7" width="28.5" style="1" customWidth="1"/>
    <col min="8" max="10" width="13.25" style="1" customWidth="1"/>
    <col min="11" max="11" width="28.5" style="1" customWidth="1"/>
    <col min="12" max="14" width="13.25" style="1" customWidth="1"/>
    <col min="15" max="16384" width="9" style="1"/>
  </cols>
  <sheetData>
    <row r="1" spans="1:14" x14ac:dyDescent="0.15">
      <c r="A1" t="s">
        <v>0</v>
      </c>
      <c r="B1"/>
      <c r="C1"/>
      <c r="D1"/>
      <c r="E1"/>
      <c r="F1"/>
      <c r="G1"/>
      <c r="H1"/>
      <c r="I1"/>
      <c r="J1"/>
      <c r="K1"/>
      <c r="L1"/>
      <c r="M1"/>
      <c r="N1"/>
    </row>
    <row r="2" spans="1:14" x14ac:dyDescent="0.15">
      <c r="A2"/>
      <c r="B2"/>
      <c r="C2"/>
      <c r="D2"/>
      <c r="E2"/>
      <c r="F2"/>
      <c r="G2"/>
      <c r="H2"/>
      <c r="I2"/>
      <c r="J2"/>
      <c r="K2"/>
      <c r="L2"/>
      <c r="M2"/>
      <c r="N2" s="2" t="s">
        <v>1</v>
      </c>
    </row>
    <row r="3" spans="1:14" ht="13.5" customHeight="1" x14ac:dyDescent="0.15">
      <c r="A3" s="28" t="s">
        <v>2</v>
      </c>
      <c r="B3" s="25" t="s">
        <v>3</v>
      </c>
      <c r="C3" s="25" t="s">
        <v>4</v>
      </c>
      <c r="D3" s="25"/>
      <c r="E3" s="25"/>
      <c r="F3" s="25"/>
      <c r="G3" s="25" t="s">
        <v>5</v>
      </c>
      <c r="H3" s="25"/>
      <c r="I3" s="25"/>
      <c r="J3" s="25"/>
      <c r="K3" s="31" t="s">
        <v>6</v>
      </c>
      <c r="L3" s="32"/>
      <c r="M3" s="32"/>
      <c r="N3" s="33"/>
    </row>
    <row r="4" spans="1:14" x14ac:dyDescent="0.15">
      <c r="A4" s="29"/>
      <c r="B4" s="25"/>
      <c r="C4" s="25" t="s">
        <v>7</v>
      </c>
      <c r="D4" s="25" t="s">
        <v>8</v>
      </c>
      <c r="E4" s="25"/>
      <c r="F4" s="25"/>
      <c r="G4" s="25" t="s">
        <v>7</v>
      </c>
      <c r="H4" s="25" t="s">
        <v>9</v>
      </c>
      <c r="I4" s="25"/>
      <c r="J4" s="25"/>
      <c r="K4" s="25" t="s">
        <v>7</v>
      </c>
      <c r="L4" s="25" t="s">
        <v>8</v>
      </c>
      <c r="M4" s="25"/>
      <c r="N4" s="25"/>
    </row>
    <row r="5" spans="1:14" x14ac:dyDescent="0.15">
      <c r="A5" s="30"/>
      <c r="B5" s="25"/>
      <c r="C5" s="25"/>
      <c r="D5" s="3" t="s">
        <v>10</v>
      </c>
      <c r="E5" s="3" t="s">
        <v>11</v>
      </c>
      <c r="F5" s="3" t="s">
        <v>12</v>
      </c>
      <c r="G5" s="25"/>
      <c r="H5" s="3" t="s">
        <v>13</v>
      </c>
      <c r="I5" s="3" t="s">
        <v>11</v>
      </c>
      <c r="J5" s="3" t="s">
        <v>12</v>
      </c>
      <c r="K5" s="25"/>
      <c r="L5" s="3" t="s">
        <v>13</v>
      </c>
      <c r="M5" s="3" t="s">
        <v>11</v>
      </c>
      <c r="N5" s="3" t="s">
        <v>12</v>
      </c>
    </row>
    <row r="6" spans="1:14" ht="18" customHeight="1" thickBot="1" x14ac:dyDescent="0.2">
      <c r="A6" s="4">
        <v>45748</v>
      </c>
      <c r="B6" s="5">
        <f>IF(B7&gt;0,B7,0)+IF(B11&gt;0,B11,0)+IF(B14&gt;0,B14,0)+IF(B18&gt;0,B18,0)+IF(B21&gt;0,B21,0)+IF(B29&gt;0,B29,0)+IF(B32&gt;0,B32,0)+IF(B36&gt;0,B36,0)+IF(B39&gt;0,B39,0)+IF(B45&gt;0,B45,0)+IF(B48&gt;0,B48,0)+IF(B52&gt;0,B52,0)+IF(B56&gt;0,B56,0)+IF(B60&gt;0,B60,0)</f>
        <v>111190.34999999999</v>
      </c>
      <c r="C6" s="6"/>
      <c r="D6" s="5">
        <f>IF(D7&gt;0,D7,0)+IF(D11&gt;0,D11,0)+IF(D14&gt;0,D14,0)+IF(D18&gt;0,D18,0)+IF(D21&gt;0,D21,0)+IF(D29&gt;0,D29,0)+IF(D32&gt;0,D32,0)+IF(D36&gt;0,D36,0)+IF(D39&gt;0,D39,0)+IF(D45&gt;0,D45,0)+IF(D48&gt;0,D48,0)+IF(D52&gt;0,D52,0)+IF(D56&gt;0,D56,0)+IF(D60&gt;0,D60,0)</f>
        <v>40709.5</v>
      </c>
      <c r="E6" s="5">
        <f>IF(E7&gt;0,E7,0)+IF(E11&gt;0,E11,0)+IF(E14&gt;0,E14,0)+IF(E18&gt;0,E18,0)+IF(E21&gt;0,E21,0)+IF(E29&gt;0,E29,0)+IF(E32&gt;0,E32,0)+IF(E36&gt;0,E36,0)+IF(E39&gt;0,E39,0)+IF(E45&gt;0,E45,0)+IF(E48&gt;0,E48,0)+IF(E52&gt;0,E52,0)+IF(E56&gt;0,E56,0)+IF(E60&gt;0,E60,0)</f>
        <v>32841.870000000003</v>
      </c>
      <c r="F6" s="5">
        <f>IF(F7&gt;0,F7,0)+IF(F11&gt;0,F11,0)+IF(F14&gt;0,F14,0)+IF(F18&gt;0,F18,0)+IF(F21&gt;0,F21,0)+IF(F29&gt;0,F29,0)+IF(F32&gt;0,F32,0)+IF(F36&gt;0,F36,0)+IF(F39&gt;0,F39,0)+IF(F45&gt;0,F45,0)+IF(F48&gt;0,F48,0)+IF(F52&gt;0,F52,0)+IF(F56&gt;0,F56,0)+IF(F60&gt;0,F60,0)</f>
        <v>7867.6299999999992</v>
      </c>
      <c r="G6" s="6"/>
      <c r="H6" s="5">
        <f>IF(H7&gt;0,H7,0)+IF(H11&gt;0,H11,0)+IF(H14&gt;0,H14,0)+IF(H18&gt;0,H18,0)+IF(H21&gt;0,H21,0)+IF(H29&gt;0,H29,0)+IF(H32&gt;0,H32,0)+IF(H36&gt;0,H36,0)+IF(H39&gt;0,H39,0)+IF(H45&gt;0,H45,0)+IF(H48&gt;0,H48,0)+IF(H52&gt;0,H52,0)+IF(H56&gt;0,H56,0)+IF(H60&gt;0,H60,0)</f>
        <v>36309.219999999994</v>
      </c>
      <c r="I6" s="5">
        <f>IF(I7&gt;0,I7,0)+IF(I11&gt;0,I11,0)+IF(I14&gt;0,I14,0)+IF(I18&gt;0,I18,0)+IF(I21&gt;0,I21,0)+IF(I29&gt;0,I29,0)+IF(I32&gt;0,I32,0)+IF(I36&gt;0,I36,0)+IF(I39&gt;0,I39,0)+IF(I45&gt;0,I45,0)+IF(I48&gt;0,I48,0)+IF(I52&gt;0,I52,0)+IF(I56&gt;0,I56,0)+IF(I60&gt;0,I60,0)</f>
        <v>36066.579999999994</v>
      </c>
      <c r="J6" s="5">
        <f>IF(J7&gt;0,J7,0)+IF(J11&gt;0,J11,0)+IF(J14&gt;0,J14,0)+IF(J18&gt;0,J18,0)+IF(J21&gt;0,J21,0)+IF(J29&gt;0,J29,0)+IF(J32&gt;0,J32,0)+IF(J36&gt;0,J36,0)+IF(J39&gt;0,J39,0)+IF(J45&gt;0,J45,0)+IF(J48&gt;0,J48,0)+IF(J52&gt;0,J52,0)+IF(J56&gt;0,J56,0)+IF(J60&gt;0,J60,0)</f>
        <v>242.64</v>
      </c>
      <c r="K6" s="6"/>
      <c r="L6" s="5">
        <f>IF(L7&gt;0,L7,0)+IF(L11&gt;0,L11,0)+IF(L14&gt;0,L14,0)+IF(L18&gt;0,L18,0)+IF(L21&gt;0,L21,0)+IF(L29&gt;0,L29,0)+IF(L32&gt;0,L32,0)+IF(L36&gt;0,L36,0)+IF(L39&gt;0,L39,0)+IF(L45&gt;0,L45,0)+IF(L48&gt;0,L48,0)+IF(L52&gt;0,L52,0)+IF(L56&gt;0,L56,0)+IF(L60&gt;0,L60,0)</f>
        <v>34171.62999999999</v>
      </c>
      <c r="M6" s="5">
        <f>IF(M7&gt;0,M7,0)+IF(M11&gt;0,M11,0)+IF(M14&gt;0,M14,0)+IF(M18&gt;0,M18,0)+IF(M21&gt;0,M21,0)+IF(M29&gt;0,M29,0)+IF(M32&gt;0,M32,0)+IF(M36&gt;0,M36,0)+IF(M39&gt;0,M39,0)+IF(M45&gt;0,M45,0)+IF(M48&gt;0,M48,0)+IF(M52&gt;0,M52,0)+IF(M56&gt;0,M56,0)+IF(M60&gt;0,M60,0)</f>
        <v>17131.990000000002</v>
      </c>
      <c r="N6" s="5">
        <f>IF(N7&gt;0,N7,0)+IF(N11&gt;0,N11,0)+IF(N14&gt;0,N14,0)+IF(N18&gt;0,N18,0)+IF(N21&gt;0,N21,0)+IF(N29&gt;0,N29,0)+IF(N32&gt;0,N32,0)+IF(N36&gt;0,N36,0)+IF(N39&gt;0,N39,0)+IF(N45&gt;0,N45,0)+IF(N48&gt;0,N48,0)+IF(N52&gt;0,N52,0)+IF(N56&gt;0,N56,0)+IF(N60&gt;0,N60,0)</f>
        <v>17039.640000000003</v>
      </c>
    </row>
    <row r="7" spans="1:14" ht="13.5" customHeight="1" thickTop="1" x14ac:dyDescent="0.15">
      <c r="A7" s="7" t="s">
        <v>14</v>
      </c>
      <c r="B7" s="8">
        <f>IF(D7&gt;0,D7,0)+IF(H7&gt;0,H7,0)+IF(L7&gt;0,L7,0)</f>
        <v>18565.489999999998</v>
      </c>
      <c r="C7" s="9" t="s">
        <v>15</v>
      </c>
      <c r="D7" s="8">
        <f>SUMIF(D8:D10,"&gt;0")</f>
        <v>16740.98</v>
      </c>
      <c r="E7" s="8">
        <f>SUMIF(E8:E10,"&gt;0")</f>
        <v>16740.98</v>
      </c>
      <c r="F7" s="8">
        <f>SUMIF(F8:F10,"&gt;0")</f>
        <v>0</v>
      </c>
      <c r="G7" s="9" t="s">
        <v>15</v>
      </c>
      <c r="H7" s="8">
        <f>SUMIF(H8:H10,"&gt;0")</f>
        <v>430.51</v>
      </c>
      <c r="I7" s="8">
        <f>SUMIF(I8:I10,"&gt;0")</f>
        <v>430.51</v>
      </c>
      <c r="J7" s="8">
        <f>SUMIF(J8:J10,"&gt;0")</f>
        <v>0</v>
      </c>
      <c r="K7" s="9" t="s">
        <v>15</v>
      </c>
      <c r="L7" s="8">
        <f>SUMIF(L8:L10,"&gt;0")</f>
        <v>1394.0000000000002</v>
      </c>
      <c r="M7" s="8">
        <f>SUMIF(M8:M10,"&gt;0")</f>
        <v>37.75</v>
      </c>
      <c r="N7" s="8">
        <f>SUMIF(N8:N10,"&gt;0")</f>
        <v>1356.2500000000002</v>
      </c>
    </row>
    <row r="8" spans="1:14" ht="13.5" customHeight="1" x14ac:dyDescent="0.15">
      <c r="A8" s="10"/>
      <c r="B8" s="8"/>
      <c r="C8" s="11" t="s">
        <v>16</v>
      </c>
      <c r="D8" s="12">
        <f>SUMIF(E8:F8,"&gt;0")</f>
        <v>16740.98</v>
      </c>
      <c r="E8" s="13">
        <v>16740.98</v>
      </c>
      <c r="F8" s="13">
        <v>0</v>
      </c>
      <c r="G8" s="11" t="s">
        <v>17</v>
      </c>
      <c r="H8" s="12">
        <f>SUMIF(I8:J8,"&gt;0")</f>
        <v>430.51</v>
      </c>
      <c r="I8" s="13">
        <v>430.51</v>
      </c>
      <c r="J8" s="13">
        <v>0</v>
      </c>
      <c r="K8" s="11" t="s">
        <v>18</v>
      </c>
      <c r="L8" s="12">
        <f>SUMIF(M8:N8,"&gt;0")</f>
        <v>753.82</v>
      </c>
      <c r="M8" s="13">
        <v>0</v>
      </c>
      <c r="N8" s="13">
        <v>753.82</v>
      </c>
    </row>
    <row r="9" spans="1:14" ht="13.5" customHeight="1" x14ac:dyDescent="0.15">
      <c r="A9" s="10"/>
      <c r="B9" s="8"/>
      <c r="C9" s="11"/>
      <c r="D9" s="12">
        <f>SUMIF(E9:F9,"&gt;0")</f>
        <v>0</v>
      </c>
      <c r="E9" s="13"/>
      <c r="F9" s="13"/>
      <c r="G9" s="11"/>
      <c r="H9" s="12">
        <f>SUMIF(I9:J9,"&gt;0")</f>
        <v>0</v>
      </c>
      <c r="I9" s="13"/>
      <c r="J9" s="13"/>
      <c r="K9" s="11" t="s">
        <v>19</v>
      </c>
      <c r="L9" s="12">
        <f>SUMIF(M9:N9,"&gt;0")</f>
        <v>561.46</v>
      </c>
      <c r="M9" s="13">
        <v>0</v>
      </c>
      <c r="N9" s="13">
        <v>561.46</v>
      </c>
    </row>
    <row r="10" spans="1:14" ht="13.5" customHeight="1" x14ac:dyDescent="0.15">
      <c r="A10" s="10"/>
      <c r="B10" s="8"/>
      <c r="C10" s="11"/>
      <c r="D10" s="12">
        <f>SUMIF(E10:F10,"&gt;0")</f>
        <v>0</v>
      </c>
      <c r="E10" s="13"/>
      <c r="F10" s="13"/>
      <c r="G10" s="11"/>
      <c r="H10" s="12">
        <f>SUMIF(I10:J10,"&gt;0")</f>
        <v>0</v>
      </c>
      <c r="I10" s="13"/>
      <c r="J10" s="13"/>
      <c r="K10" s="11" t="s">
        <v>20</v>
      </c>
      <c r="L10" s="12">
        <f>SUMIF(M10:N10,"&gt;0")</f>
        <v>78.72</v>
      </c>
      <c r="M10" s="13">
        <v>37.75</v>
      </c>
      <c r="N10" s="13">
        <v>40.97</v>
      </c>
    </row>
    <row r="11" spans="1:14" ht="13.5" customHeight="1" x14ac:dyDescent="0.15">
      <c r="A11" s="14" t="s">
        <v>21</v>
      </c>
      <c r="B11" s="15">
        <f>IF(D11&gt;0,D11,0)+IF(H11&gt;0,H11,0)+IF(L11&gt;0,L11,0)</f>
        <v>6144.5199999999995</v>
      </c>
      <c r="C11" s="16" t="s">
        <v>15</v>
      </c>
      <c r="D11" s="15">
        <f>SUMIF(D12:D13,"&gt;0")</f>
        <v>1124.1099999999999</v>
      </c>
      <c r="E11" s="15">
        <f>SUMIF(E12:E13,"&gt;0")</f>
        <v>1124.1099999999999</v>
      </c>
      <c r="F11" s="15">
        <f>SUMIF(F12:F13,"&gt;0")</f>
        <v>0</v>
      </c>
      <c r="G11" s="16" t="s">
        <v>15</v>
      </c>
      <c r="H11" s="15">
        <f>SUMIF(H12:H13,"&gt;0")</f>
        <v>66.55</v>
      </c>
      <c r="I11" s="15">
        <f>SUMIF(I12:I13,"&gt;0")</f>
        <v>66.55</v>
      </c>
      <c r="J11" s="15">
        <f>SUMIF(J12:J13,"&gt;0")</f>
        <v>0</v>
      </c>
      <c r="K11" s="16" t="s">
        <v>15</v>
      </c>
      <c r="L11" s="15">
        <f>SUMIF(L12:L13,"&gt;0")</f>
        <v>4953.8599999999997</v>
      </c>
      <c r="M11" s="15">
        <f>SUMIF(M12:M13,"&gt;0")</f>
        <v>4149.53</v>
      </c>
      <c r="N11" s="15">
        <f>SUMIF(N12:N13,"&gt;0")</f>
        <v>804.33</v>
      </c>
    </row>
    <row r="12" spans="1:14" ht="13.5" customHeight="1" x14ac:dyDescent="0.15">
      <c r="A12" s="10"/>
      <c r="B12" s="8"/>
      <c r="C12" s="11" t="s">
        <v>16</v>
      </c>
      <c r="D12" s="12">
        <f>SUMIF(E12:F12,"&gt;0")</f>
        <v>1124.1099999999999</v>
      </c>
      <c r="E12" s="13">
        <v>1124.1099999999999</v>
      </c>
      <c r="F12" s="13">
        <v>0</v>
      </c>
      <c r="G12" s="11" t="s">
        <v>17</v>
      </c>
      <c r="H12" s="12">
        <f>SUMIF(I12:J12,"&gt;0")</f>
        <v>39.25</v>
      </c>
      <c r="I12" s="13">
        <v>39.25</v>
      </c>
      <c r="J12" s="13">
        <v>0</v>
      </c>
      <c r="K12" s="11" t="s">
        <v>22</v>
      </c>
      <c r="L12" s="12">
        <f>SUMIF(M12:N12,"&gt;0")</f>
        <v>4953.8599999999997</v>
      </c>
      <c r="M12" s="13">
        <v>4149.53</v>
      </c>
      <c r="N12" s="13">
        <v>804.33</v>
      </c>
    </row>
    <row r="13" spans="1:14" ht="13.5" customHeight="1" x14ac:dyDescent="0.15">
      <c r="A13" s="10"/>
      <c r="B13" s="8"/>
      <c r="C13" s="11"/>
      <c r="D13" s="12">
        <f>SUMIF(E13:F13,"&gt;0")</f>
        <v>0</v>
      </c>
      <c r="E13" s="13"/>
      <c r="F13" s="13"/>
      <c r="G13" s="11" t="s">
        <v>23</v>
      </c>
      <c r="H13" s="12">
        <f>SUMIF(I13:J13,"&gt;0")</f>
        <v>27.3</v>
      </c>
      <c r="I13" s="13">
        <v>27.3</v>
      </c>
      <c r="J13" s="13">
        <v>0</v>
      </c>
      <c r="K13" s="11"/>
      <c r="L13" s="12">
        <f>SUMIF(M13:N13,"&gt;0")</f>
        <v>0</v>
      </c>
      <c r="M13" s="13"/>
      <c r="N13" s="13"/>
    </row>
    <row r="14" spans="1:14" ht="13.5" customHeight="1" x14ac:dyDescent="0.15">
      <c r="A14" s="14" t="s">
        <v>24</v>
      </c>
      <c r="B14" s="15">
        <f>IF(D14&gt;0,D14,0)+IF(H14&gt;0,H14,0)+IF(L14&gt;0,L14,0)</f>
        <v>8083.72</v>
      </c>
      <c r="C14" s="16" t="s">
        <v>15</v>
      </c>
      <c r="D14" s="15">
        <f>SUMIF(D15:D17,"&gt;0")</f>
        <v>5157.76</v>
      </c>
      <c r="E14" s="15">
        <f>SUMIF(E15:E17,"&gt;0")</f>
        <v>1285.8800000000001</v>
      </c>
      <c r="F14" s="15">
        <f>SUMIF(F15:F17,"&gt;0")</f>
        <v>3871.88</v>
      </c>
      <c r="G14" s="16" t="s">
        <v>15</v>
      </c>
      <c r="H14" s="15">
        <f>SUMIF(H15:H17,"&gt;0")</f>
        <v>1329.62</v>
      </c>
      <c r="I14" s="15">
        <f>SUMIF(I15:I17,"&gt;0")</f>
        <v>1329.62</v>
      </c>
      <c r="J14" s="15">
        <f>SUMIF(J15:J17,"&gt;0")</f>
        <v>0</v>
      </c>
      <c r="K14" s="16" t="s">
        <v>15</v>
      </c>
      <c r="L14" s="15">
        <f>SUMIF(L15:L17,"&gt;0")</f>
        <v>1596.34</v>
      </c>
      <c r="M14" s="15">
        <f>SUMIF(M15:M17,"&gt;0")</f>
        <v>0</v>
      </c>
      <c r="N14" s="15">
        <f>SUMIF(N15:N17,"&gt;0")</f>
        <v>1596.34</v>
      </c>
    </row>
    <row r="15" spans="1:14" ht="13.5" customHeight="1" x14ac:dyDescent="0.15">
      <c r="A15" s="10"/>
      <c r="B15" s="8"/>
      <c r="C15" s="11" t="s">
        <v>25</v>
      </c>
      <c r="D15" s="12">
        <f>SUMIF(E15:F15,"&gt;0")</f>
        <v>5157.76</v>
      </c>
      <c r="E15" s="13">
        <v>1285.8800000000001</v>
      </c>
      <c r="F15" s="13">
        <v>3871.88</v>
      </c>
      <c r="G15" s="11" t="s">
        <v>26</v>
      </c>
      <c r="H15" s="12">
        <f>SUMIF(I15:J15,"&gt;0")</f>
        <v>833.66</v>
      </c>
      <c r="I15" s="13">
        <v>833.66</v>
      </c>
      <c r="J15" s="13">
        <v>0</v>
      </c>
      <c r="K15" s="11" t="s">
        <v>27</v>
      </c>
      <c r="L15" s="12">
        <f>SUMIF(M15:N15,"&gt;0")</f>
        <v>219.06</v>
      </c>
      <c r="M15" s="13">
        <v>0</v>
      </c>
      <c r="N15" s="13">
        <v>219.06</v>
      </c>
    </row>
    <row r="16" spans="1:14" ht="13.5" customHeight="1" x14ac:dyDescent="0.15">
      <c r="A16" s="10"/>
      <c r="B16" s="8"/>
      <c r="C16" s="11"/>
      <c r="D16" s="12">
        <f>SUMIF(E16:F16,"&gt;0")</f>
        <v>0</v>
      </c>
      <c r="E16" s="13"/>
      <c r="F16" s="13"/>
      <c r="G16" s="11" t="s">
        <v>28</v>
      </c>
      <c r="H16" s="12">
        <f>SUMIF(I16:J16,"&gt;0")</f>
        <v>495.96</v>
      </c>
      <c r="I16" s="13">
        <v>495.96</v>
      </c>
      <c r="J16" s="13">
        <v>0</v>
      </c>
      <c r="K16" s="11" t="s">
        <v>29</v>
      </c>
      <c r="L16" s="12">
        <f>SUMIF(M16:N16,"&gt;0")</f>
        <v>626.48</v>
      </c>
      <c r="M16" s="13">
        <v>0</v>
      </c>
      <c r="N16" s="13">
        <v>626.48</v>
      </c>
    </row>
    <row r="17" spans="1:14" ht="13.5" customHeight="1" x14ac:dyDescent="0.15">
      <c r="A17" s="10"/>
      <c r="B17" s="8"/>
      <c r="C17" s="11"/>
      <c r="D17" s="12">
        <f>SUMIF(E17:F17,"&gt;0")</f>
        <v>0</v>
      </c>
      <c r="E17" s="13"/>
      <c r="F17" s="13"/>
      <c r="G17" s="11"/>
      <c r="H17" s="12">
        <f>SUMIF(I17:J17,"&gt;0")</f>
        <v>0</v>
      </c>
      <c r="I17" s="13"/>
      <c r="J17" s="13"/>
      <c r="K17" s="11" t="s">
        <v>30</v>
      </c>
      <c r="L17" s="12">
        <f>SUMIF(M17:N17,"&gt;0")</f>
        <v>750.8</v>
      </c>
      <c r="M17" s="13">
        <v>0</v>
      </c>
      <c r="N17" s="13">
        <v>750.8</v>
      </c>
    </row>
    <row r="18" spans="1:14" ht="13.5" customHeight="1" x14ac:dyDescent="0.15">
      <c r="A18" s="14" t="s">
        <v>31</v>
      </c>
      <c r="B18" s="15">
        <f>IF(D18&gt;0,D18,0)+IF(H18&gt;0,H18,0)+IF(L18&gt;0,L18,0)</f>
        <v>8500.43</v>
      </c>
      <c r="C18" s="16" t="s">
        <v>15</v>
      </c>
      <c r="D18" s="15">
        <f>SUMIF(D19:D20,"&gt;0")</f>
        <v>0</v>
      </c>
      <c r="E18" s="15">
        <f>SUMIF(E19:E20,"&gt;0")</f>
        <v>0</v>
      </c>
      <c r="F18" s="15">
        <f>SUMIF(F19:F20,"&gt;0")</f>
        <v>0</v>
      </c>
      <c r="G18" s="16" t="s">
        <v>15</v>
      </c>
      <c r="H18" s="15">
        <f>SUMIF(H19:H20,"&gt;0")</f>
        <v>5490.45</v>
      </c>
      <c r="I18" s="15">
        <f>SUMIF(I19:I20,"&gt;0")</f>
        <v>5490.45</v>
      </c>
      <c r="J18" s="15">
        <f>SUMIF(J19:J20,"&gt;0")</f>
        <v>0</v>
      </c>
      <c r="K18" s="16" t="s">
        <v>15</v>
      </c>
      <c r="L18" s="15">
        <f>SUMIF(L19:L20,"&gt;0")</f>
        <v>3009.98</v>
      </c>
      <c r="M18" s="15">
        <f>SUMIF(M19:M20,"&gt;0")</f>
        <v>3009.98</v>
      </c>
      <c r="N18" s="15">
        <f>SUMIF(N19:N20,"&gt;0")</f>
        <v>0</v>
      </c>
    </row>
    <row r="19" spans="1:14" ht="13.5" customHeight="1" x14ac:dyDescent="0.15">
      <c r="A19" s="10"/>
      <c r="B19" s="8"/>
      <c r="C19" s="11"/>
      <c r="D19" s="12">
        <f>SUMIF(E19:F19,"&gt;0")</f>
        <v>0</v>
      </c>
      <c r="E19" s="13"/>
      <c r="F19" s="13"/>
      <c r="G19" s="11" t="s">
        <v>26</v>
      </c>
      <c r="H19" s="12">
        <f>SUMIF(I19:J19,"&gt;0")</f>
        <v>1394.51</v>
      </c>
      <c r="I19" s="13">
        <v>1394.51</v>
      </c>
      <c r="J19" s="13">
        <v>0</v>
      </c>
      <c r="K19" s="11" t="s">
        <v>32</v>
      </c>
      <c r="L19" s="12">
        <f>SUMIF(M19:N19,"&gt;0")</f>
        <v>3009.98</v>
      </c>
      <c r="M19" s="13">
        <v>3009.98</v>
      </c>
      <c r="N19" s="13">
        <v>0</v>
      </c>
    </row>
    <row r="20" spans="1:14" ht="13.5" customHeight="1" x14ac:dyDescent="0.15">
      <c r="A20" s="10"/>
      <c r="B20" s="8"/>
      <c r="C20" s="11"/>
      <c r="D20" s="12">
        <f>SUMIF(E20:F20,"&gt;0")</f>
        <v>0</v>
      </c>
      <c r="E20" s="13"/>
      <c r="F20" s="13"/>
      <c r="G20" s="11" t="s">
        <v>33</v>
      </c>
      <c r="H20" s="12">
        <f>SUMIF(I20:J20,"&gt;0")</f>
        <v>4095.94</v>
      </c>
      <c r="I20" s="13">
        <v>4095.94</v>
      </c>
      <c r="J20" s="13">
        <v>0</v>
      </c>
      <c r="K20" s="11"/>
      <c r="L20" s="12">
        <f>SUMIF(M20:N20,"&gt;0")</f>
        <v>0</v>
      </c>
      <c r="M20" s="13"/>
      <c r="N20" s="13"/>
    </row>
    <row r="21" spans="1:14" ht="13.5" customHeight="1" x14ac:dyDescent="0.15">
      <c r="A21" s="14" t="s">
        <v>34</v>
      </c>
      <c r="B21" s="15">
        <f>IF(D21&gt;0,D21,0)+IF(H21&gt;0,H21,0)+IF(L21&gt;0,L21,0)</f>
        <v>13630.32</v>
      </c>
      <c r="C21" s="16" t="s">
        <v>15</v>
      </c>
      <c r="D21" s="15">
        <f>SUMIF(D22:D28,"&gt;0")</f>
        <v>320.24</v>
      </c>
      <c r="E21" s="15">
        <f>SUMIF(E22:E28,"&gt;0")</f>
        <v>52.88</v>
      </c>
      <c r="F21" s="15">
        <f>SUMIF(F22:F28,"&gt;0")</f>
        <v>267.36</v>
      </c>
      <c r="G21" s="16" t="s">
        <v>15</v>
      </c>
      <c r="H21" s="15">
        <f>SUMIF(H22:H28,"&gt;0")</f>
        <v>8314.5499999999993</v>
      </c>
      <c r="I21" s="15">
        <f>SUMIF(I22:I28,"&gt;0")</f>
        <v>8314.5499999999993</v>
      </c>
      <c r="J21" s="15">
        <f>SUMIF(J22:J28,"&gt;0")</f>
        <v>0</v>
      </c>
      <c r="K21" s="16" t="s">
        <v>15</v>
      </c>
      <c r="L21" s="15">
        <f>SUMIF(L22:L28,"&gt;0")</f>
        <v>4995.53</v>
      </c>
      <c r="M21" s="15">
        <f>SUMIF(M22:M28,"&gt;0")</f>
        <v>1657.78</v>
      </c>
      <c r="N21" s="15">
        <f>SUMIF(N22:N28,"&gt;0")</f>
        <v>3337.75</v>
      </c>
    </row>
    <row r="22" spans="1:14" ht="13.5" customHeight="1" x14ac:dyDescent="0.15">
      <c r="A22" s="10"/>
      <c r="B22" s="8"/>
      <c r="C22" s="11" t="s">
        <v>35</v>
      </c>
      <c r="D22" s="12">
        <f t="shared" ref="D22:D28" si="0">SUMIF(E22:F22,"&gt;0")</f>
        <v>320.24</v>
      </c>
      <c r="E22" s="13">
        <v>52.88</v>
      </c>
      <c r="F22" s="13">
        <v>267.36</v>
      </c>
      <c r="G22" s="11" t="s">
        <v>36</v>
      </c>
      <c r="H22" s="12">
        <f t="shared" ref="H22:H28" si="1">SUMIF(I22:J22,"&gt;0")</f>
        <v>8314.5499999999993</v>
      </c>
      <c r="I22" s="13">
        <v>8314.5499999999993</v>
      </c>
      <c r="J22" s="13">
        <v>0</v>
      </c>
      <c r="K22" s="11" t="s">
        <v>37</v>
      </c>
      <c r="L22" s="12">
        <f t="shared" ref="L22:L28" si="2">SUMIF(M22:N22,"&gt;0")</f>
        <v>130.57</v>
      </c>
      <c r="M22" s="13">
        <v>40.35</v>
      </c>
      <c r="N22" s="13">
        <v>90.22</v>
      </c>
    </row>
    <row r="23" spans="1:14" ht="13.5" customHeight="1" x14ac:dyDescent="0.15">
      <c r="A23" s="10"/>
      <c r="B23" s="8"/>
      <c r="C23" s="11"/>
      <c r="D23" s="12">
        <f t="shared" si="0"/>
        <v>0</v>
      </c>
      <c r="E23" s="13"/>
      <c r="F23" s="13"/>
      <c r="G23" s="11"/>
      <c r="H23" s="12">
        <f t="shared" si="1"/>
        <v>0</v>
      </c>
      <c r="I23" s="13"/>
      <c r="J23" s="13"/>
      <c r="K23" s="11" t="s">
        <v>38</v>
      </c>
      <c r="L23" s="12">
        <f t="shared" si="2"/>
        <v>1256.49</v>
      </c>
      <c r="M23" s="13">
        <v>787.54</v>
      </c>
      <c r="N23" s="13">
        <v>468.95</v>
      </c>
    </row>
    <row r="24" spans="1:14" ht="13.5" customHeight="1" x14ac:dyDescent="0.15">
      <c r="A24" s="10"/>
      <c r="B24" s="8"/>
      <c r="C24" s="11"/>
      <c r="D24" s="12">
        <f t="shared" si="0"/>
        <v>0</v>
      </c>
      <c r="E24" s="13"/>
      <c r="F24" s="13"/>
      <c r="G24" s="11"/>
      <c r="H24" s="12">
        <f t="shared" si="1"/>
        <v>0</v>
      </c>
      <c r="I24" s="13"/>
      <c r="J24" s="13"/>
      <c r="K24" s="11" t="s">
        <v>39</v>
      </c>
      <c r="L24" s="12">
        <f t="shared" si="2"/>
        <v>1089.73</v>
      </c>
      <c r="M24" s="13">
        <v>555.23</v>
      </c>
      <c r="N24" s="13">
        <v>534.5</v>
      </c>
    </row>
    <row r="25" spans="1:14" ht="13.5" customHeight="1" x14ac:dyDescent="0.15">
      <c r="A25" s="10"/>
      <c r="B25" s="8"/>
      <c r="C25" s="11"/>
      <c r="D25" s="12">
        <f t="shared" si="0"/>
        <v>0</v>
      </c>
      <c r="E25" s="13"/>
      <c r="F25" s="13"/>
      <c r="G25" s="11"/>
      <c r="H25" s="12">
        <f t="shared" si="1"/>
        <v>0</v>
      </c>
      <c r="I25" s="13"/>
      <c r="J25" s="13"/>
      <c r="K25" s="11" t="s">
        <v>40</v>
      </c>
      <c r="L25" s="12">
        <f t="shared" si="2"/>
        <v>252.06</v>
      </c>
      <c r="M25" s="13">
        <v>97.96</v>
      </c>
      <c r="N25" s="13">
        <v>154.1</v>
      </c>
    </row>
    <row r="26" spans="1:14" ht="13.5" customHeight="1" x14ac:dyDescent="0.15">
      <c r="A26" s="10"/>
      <c r="B26" s="8"/>
      <c r="C26" s="11"/>
      <c r="D26" s="12">
        <f t="shared" si="0"/>
        <v>0</v>
      </c>
      <c r="E26" s="13"/>
      <c r="F26" s="13"/>
      <c r="G26" s="11"/>
      <c r="H26" s="12">
        <f t="shared" si="1"/>
        <v>0</v>
      </c>
      <c r="I26" s="13"/>
      <c r="J26" s="13"/>
      <c r="K26" s="11" t="s">
        <v>41</v>
      </c>
      <c r="L26" s="12">
        <f t="shared" si="2"/>
        <v>176.7</v>
      </c>
      <c r="M26" s="13">
        <v>176.7</v>
      </c>
      <c r="N26" s="13">
        <v>0</v>
      </c>
    </row>
    <row r="27" spans="1:14" ht="13.5" customHeight="1" x14ac:dyDescent="0.15">
      <c r="A27" s="10"/>
      <c r="B27" s="8"/>
      <c r="C27" s="11"/>
      <c r="D27" s="12">
        <f t="shared" si="0"/>
        <v>0</v>
      </c>
      <c r="E27" s="13"/>
      <c r="F27" s="13"/>
      <c r="G27" s="11"/>
      <c r="H27" s="12">
        <f t="shared" si="1"/>
        <v>0</v>
      </c>
      <c r="I27" s="13"/>
      <c r="J27" s="13"/>
      <c r="K27" s="11" t="s">
        <v>42</v>
      </c>
      <c r="L27" s="12">
        <f t="shared" si="2"/>
        <v>1274.1400000000001</v>
      </c>
      <c r="M27" s="13">
        <v>0</v>
      </c>
      <c r="N27" s="13">
        <v>1274.1400000000001</v>
      </c>
    </row>
    <row r="28" spans="1:14" ht="13.5" customHeight="1" x14ac:dyDescent="0.15">
      <c r="A28" s="10"/>
      <c r="B28" s="8"/>
      <c r="C28" s="11"/>
      <c r="D28" s="12">
        <f t="shared" si="0"/>
        <v>0</v>
      </c>
      <c r="E28" s="13"/>
      <c r="F28" s="13"/>
      <c r="G28" s="11"/>
      <c r="H28" s="12">
        <f t="shared" si="1"/>
        <v>0</v>
      </c>
      <c r="I28" s="13"/>
      <c r="J28" s="13"/>
      <c r="K28" s="11" t="s">
        <v>43</v>
      </c>
      <c r="L28" s="12">
        <f t="shared" si="2"/>
        <v>815.84</v>
      </c>
      <c r="M28" s="13">
        <v>0</v>
      </c>
      <c r="N28" s="13">
        <v>815.84</v>
      </c>
    </row>
    <row r="29" spans="1:14" ht="13.5" customHeight="1" x14ac:dyDescent="0.15">
      <c r="A29" s="14" t="s">
        <v>44</v>
      </c>
      <c r="B29" s="15">
        <f>IF(D29&gt;0,D29,0)+IF(H29&gt;0,H29,0)+IF(L29&gt;0,L29,0)</f>
        <v>7500.7800000000007</v>
      </c>
      <c r="C29" s="16" t="s">
        <v>15</v>
      </c>
      <c r="D29" s="15">
        <f>SUMIF(D30:D31,"&gt;0")</f>
        <v>1144.9000000000001</v>
      </c>
      <c r="E29" s="15">
        <f>SUMIF(E30:E31,"&gt;0")</f>
        <v>649.08000000000004</v>
      </c>
      <c r="F29" s="15">
        <f>SUMIF(F30:F31,"&gt;0")</f>
        <v>495.82</v>
      </c>
      <c r="G29" s="16" t="s">
        <v>15</v>
      </c>
      <c r="H29" s="15">
        <f>SUMIF(H30:H31,"&gt;0")</f>
        <v>2439.67</v>
      </c>
      <c r="I29" s="15">
        <f>SUMIF(I30:I31,"&gt;0")</f>
        <v>2439.62</v>
      </c>
      <c r="J29" s="15">
        <f>SUMIF(J30:J31,"&gt;0")</f>
        <v>0.05</v>
      </c>
      <c r="K29" s="16" t="s">
        <v>15</v>
      </c>
      <c r="L29" s="15">
        <f>SUMIF(L30:L31,"&gt;0")</f>
        <v>3916.21</v>
      </c>
      <c r="M29" s="15">
        <f>SUMIF(M30:M31,"&gt;0")</f>
        <v>2978.4</v>
      </c>
      <c r="N29" s="15">
        <f>SUMIF(N30:N31,"&gt;0")</f>
        <v>937.81000000000006</v>
      </c>
    </row>
    <row r="30" spans="1:14" ht="13.5" customHeight="1" x14ac:dyDescent="0.15">
      <c r="A30" s="10"/>
      <c r="B30" s="8"/>
      <c r="C30" s="11" t="s">
        <v>25</v>
      </c>
      <c r="D30" s="12">
        <f>SUMIF(E30:F30,"&gt;0")</f>
        <v>1144.9000000000001</v>
      </c>
      <c r="E30" s="13">
        <v>649.08000000000004</v>
      </c>
      <c r="F30" s="13">
        <v>495.82</v>
      </c>
      <c r="G30" s="11" t="s">
        <v>45</v>
      </c>
      <c r="H30" s="12">
        <f>SUMIF(I30:J30,"&gt;0")</f>
        <v>2439.67</v>
      </c>
      <c r="I30" s="13">
        <v>2439.62</v>
      </c>
      <c r="J30" s="13">
        <v>0.05</v>
      </c>
      <c r="K30" s="11" t="s">
        <v>46</v>
      </c>
      <c r="L30" s="12">
        <f>SUMIF(M30:N30,"&gt;0")</f>
        <v>3048.24</v>
      </c>
      <c r="M30" s="13">
        <v>2122.5</v>
      </c>
      <c r="N30" s="13">
        <v>925.74</v>
      </c>
    </row>
    <row r="31" spans="1:14" ht="13.5" customHeight="1" x14ac:dyDescent="0.15">
      <c r="A31" s="10"/>
      <c r="B31" s="8"/>
      <c r="C31" s="11"/>
      <c r="D31" s="12">
        <f>SUMIF(E31:F31,"&gt;0")</f>
        <v>0</v>
      </c>
      <c r="E31" s="13"/>
      <c r="F31" s="13"/>
      <c r="G31" s="11"/>
      <c r="H31" s="12">
        <f>SUMIF(I31:J31,"&gt;0")</f>
        <v>0</v>
      </c>
      <c r="I31" s="13"/>
      <c r="J31" s="13"/>
      <c r="K31" s="11" t="s">
        <v>47</v>
      </c>
      <c r="L31" s="12">
        <f>SUMIF(M31:N31,"&gt;0")</f>
        <v>867.97</v>
      </c>
      <c r="M31" s="13">
        <v>855.9</v>
      </c>
      <c r="N31" s="13">
        <v>12.07</v>
      </c>
    </row>
    <row r="32" spans="1:14" ht="13.5" customHeight="1" x14ac:dyDescent="0.15">
      <c r="A32" s="14" t="s">
        <v>48</v>
      </c>
      <c r="B32" s="15">
        <f>IF(D32&gt;0,D32,0)+IF(H32&gt;0,H32,0)+IF(L32&gt;0,L32,0)</f>
        <v>14856.54</v>
      </c>
      <c r="C32" s="16" t="s">
        <v>15</v>
      </c>
      <c r="D32" s="15">
        <f>SUMIF(D33:D35,"&gt;0")</f>
        <v>6621.56</v>
      </c>
      <c r="E32" s="15">
        <f>SUMIF(E33:E35,"&gt;0")</f>
        <v>6329.42</v>
      </c>
      <c r="F32" s="15">
        <f>SUMIF(F33:F35,"&gt;0")</f>
        <v>292.14</v>
      </c>
      <c r="G32" s="16" t="s">
        <v>15</v>
      </c>
      <c r="H32" s="15">
        <f>SUMIF(H33:H35,"&gt;0")</f>
        <v>5144.51</v>
      </c>
      <c r="I32" s="15">
        <f>SUMIF(I33:I35,"&gt;0")</f>
        <v>5144.51</v>
      </c>
      <c r="J32" s="15">
        <f>SUMIF(J33:J35,"&gt;0")</f>
        <v>0</v>
      </c>
      <c r="K32" s="16" t="s">
        <v>15</v>
      </c>
      <c r="L32" s="15">
        <f>SUMIF(L33:L35,"&gt;0")</f>
        <v>3090.4700000000003</v>
      </c>
      <c r="M32" s="15">
        <f>SUMIF(M33:M35,"&gt;0")</f>
        <v>217.41</v>
      </c>
      <c r="N32" s="15">
        <f>SUMIF(N33:N35,"&gt;0")</f>
        <v>2873.06</v>
      </c>
    </row>
    <row r="33" spans="1:14" ht="13.5" customHeight="1" x14ac:dyDescent="0.15">
      <c r="A33" s="10"/>
      <c r="B33" s="8"/>
      <c r="C33" s="11" t="s">
        <v>49</v>
      </c>
      <c r="D33" s="12">
        <f>SUMIF(E33:F33,"&gt;0")</f>
        <v>3.05</v>
      </c>
      <c r="E33" s="13">
        <v>3.05</v>
      </c>
      <c r="F33" s="13">
        <v>0</v>
      </c>
      <c r="G33" s="11" t="s">
        <v>36</v>
      </c>
      <c r="H33" s="12">
        <f>SUMIF(I33:J33,"&gt;0")</f>
        <v>5006.71</v>
      </c>
      <c r="I33" s="13">
        <v>5006.71</v>
      </c>
      <c r="J33" s="13">
        <v>0</v>
      </c>
      <c r="K33" s="11" t="s">
        <v>50</v>
      </c>
      <c r="L33" s="12">
        <f>SUMIF(M33:N33,"&gt;0")</f>
        <v>2629.03</v>
      </c>
      <c r="M33" s="13">
        <v>159.28</v>
      </c>
      <c r="N33" s="13">
        <v>2469.75</v>
      </c>
    </row>
    <row r="34" spans="1:14" ht="13.5" customHeight="1" x14ac:dyDescent="0.15">
      <c r="A34" s="10"/>
      <c r="B34" s="8"/>
      <c r="C34" s="11" t="s">
        <v>51</v>
      </c>
      <c r="D34" s="12">
        <f>SUMIF(E34:F34,"&gt;0")</f>
        <v>6618.51</v>
      </c>
      <c r="E34" s="13">
        <v>6326.37</v>
      </c>
      <c r="F34" s="13">
        <v>292.14</v>
      </c>
      <c r="G34" s="11" t="s">
        <v>52</v>
      </c>
      <c r="H34" s="12">
        <f>SUMIF(I34:J34,"&gt;0")</f>
        <v>137.80000000000001</v>
      </c>
      <c r="I34" s="13">
        <v>137.80000000000001</v>
      </c>
      <c r="J34" s="13">
        <v>0</v>
      </c>
      <c r="K34" s="11" t="s">
        <v>53</v>
      </c>
      <c r="L34" s="12">
        <f>SUMIF(M34:N34,"&gt;0")</f>
        <v>381.65</v>
      </c>
      <c r="M34" s="13">
        <v>58.13</v>
      </c>
      <c r="N34" s="13">
        <v>323.52</v>
      </c>
    </row>
    <row r="35" spans="1:14" ht="13.5" customHeight="1" x14ac:dyDescent="0.15">
      <c r="A35" s="10"/>
      <c r="B35" s="8"/>
      <c r="C35" s="11"/>
      <c r="D35" s="12">
        <f>SUMIF(E35:F35,"&gt;0")</f>
        <v>0</v>
      </c>
      <c r="E35" s="13"/>
      <c r="F35" s="13"/>
      <c r="G35" s="11"/>
      <c r="H35" s="12">
        <f>SUMIF(I35:J35,"&gt;0")</f>
        <v>0</v>
      </c>
      <c r="I35" s="13"/>
      <c r="J35" s="13"/>
      <c r="K35" s="11" t="s">
        <v>54</v>
      </c>
      <c r="L35" s="12">
        <f>SUMIF(M35:N35,"&gt;0")</f>
        <v>79.790000000000006</v>
      </c>
      <c r="M35" s="13">
        <v>0</v>
      </c>
      <c r="N35" s="13">
        <v>79.790000000000006</v>
      </c>
    </row>
    <row r="36" spans="1:14" ht="13.5" customHeight="1" x14ac:dyDescent="0.15">
      <c r="A36" s="14" t="s">
        <v>55</v>
      </c>
      <c r="B36" s="15">
        <f>IF(D36&gt;0,D36,0)+IF(H36&gt;0,H36,0)+IF(L36&gt;0,L36,0)</f>
        <v>2736.9300000000003</v>
      </c>
      <c r="C36" s="16" t="s">
        <v>15</v>
      </c>
      <c r="D36" s="15">
        <f>SUMIF(D37:D38,"&gt;0")</f>
        <v>706.98</v>
      </c>
      <c r="E36" s="15">
        <f>SUMIF(E37:E38,"&gt;0")</f>
        <v>706.98</v>
      </c>
      <c r="F36" s="15">
        <f>SUMIF(F37:F38,"&gt;0")</f>
        <v>0</v>
      </c>
      <c r="G36" s="16" t="s">
        <v>15</v>
      </c>
      <c r="H36" s="15">
        <f>SUMIF(H37:H38,"&gt;0")</f>
        <v>1841.94</v>
      </c>
      <c r="I36" s="15">
        <f>SUMIF(I37:I38,"&gt;0")</f>
        <v>1841.94</v>
      </c>
      <c r="J36" s="15">
        <f>SUMIF(J37:J38,"&gt;0")</f>
        <v>0</v>
      </c>
      <c r="K36" s="16" t="s">
        <v>15</v>
      </c>
      <c r="L36" s="15">
        <f>SUMIF(L37:L38,"&gt;0")</f>
        <v>188.01</v>
      </c>
      <c r="M36" s="15">
        <f>SUMIF(M37:M38,"&gt;0")</f>
        <v>183.44</v>
      </c>
      <c r="N36" s="15">
        <f>SUMIF(N37:N38,"&gt;0")</f>
        <v>4.57</v>
      </c>
    </row>
    <row r="37" spans="1:14" ht="13.5" customHeight="1" x14ac:dyDescent="0.15">
      <c r="A37" s="10"/>
      <c r="B37" s="8"/>
      <c r="C37" s="11" t="s">
        <v>51</v>
      </c>
      <c r="D37" s="12">
        <f>SUMIF(E37:F37,"&gt;0")</f>
        <v>706.98</v>
      </c>
      <c r="E37" s="13">
        <v>706.98</v>
      </c>
      <c r="F37" s="13">
        <v>0</v>
      </c>
      <c r="G37" s="11" t="s">
        <v>52</v>
      </c>
      <c r="H37" s="12">
        <f>SUMIF(I37:J37,"&gt;0")</f>
        <v>352.36</v>
      </c>
      <c r="I37" s="13">
        <v>352.36</v>
      </c>
      <c r="J37" s="13">
        <v>0</v>
      </c>
      <c r="K37" s="11" t="s">
        <v>56</v>
      </c>
      <c r="L37" s="12">
        <f>SUMIF(M37:N37,"&gt;0")</f>
        <v>4.57</v>
      </c>
      <c r="M37" s="13">
        <v>0</v>
      </c>
      <c r="N37" s="13">
        <v>4.57</v>
      </c>
    </row>
    <row r="38" spans="1:14" ht="13.5" customHeight="1" x14ac:dyDescent="0.15">
      <c r="A38" s="10"/>
      <c r="B38" s="8"/>
      <c r="C38" s="11"/>
      <c r="D38" s="12">
        <f>SUMIF(E38:F38,"&gt;0")</f>
        <v>0</v>
      </c>
      <c r="E38" s="13"/>
      <c r="F38" s="13"/>
      <c r="G38" s="11" t="s">
        <v>57</v>
      </c>
      <c r="H38" s="12">
        <f>SUMIF(I38:J38,"&gt;0")</f>
        <v>1489.58</v>
      </c>
      <c r="I38" s="13">
        <v>1489.58</v>
      </c>
      <c r="J38" s="13">
        <v>0</v>
      </c>
      <c r="K38" s="11" t="s">
        <v>58</v>
      </c>
      <c r="L38" s="12">
        <f>SUMIF(M38:N38,"&gt;0")</f>
        <v>183.44</v>
      </c>
      <c r="M38" s="13">
        <v>183.44</v>
      </c>
      <c r="N38" s="13">
        <v>0</v>
      </c>
    </row>
    <row r="39" spans="1:14" ht="13.5" customHeight="1" x14ac:dyDescent="0.15">
      <c r="A39" s="14" t="s">
        <v>59</v>
      </c>
      <c r="B39" s="15">
        <f>IF(D39&gt;0,D39,0)+IF(H39&gt;0,H39,0)+IF(L39&gt;0,L39,0)</f>
        <v>13670.289999999999</v>
      </c>
      <c r="C39" s="16" t="s">
        <v>15</v>
      </c>
      <c r="D39" s="15">
        <f>SUMIF(D40:D44,"&gt;0")</f>
        <v>2076.8599999999997</v>
      </c>
      <c r="E39" s="15">
        <f>SUMIF(E40:E44,"&gt;0")</f>
        <v>2076.8599999999997</v>
      </c>
      <c r="F39" s="15">
        <f>SUMIF(F40:F44,"&gt;0")</f>
        <v>0</v>
      </c>
      <c r="G39" s="16" t="s">
        <v>15</v>
      </c>
      <c r="H39" s="15">
        <f>SUMIF(H40:H44,"&gt;0")</f>
        <v>3610.2799999999997</v>
      </c>
      <c r="I39" s="15">
        <f>SUMIF(I40:I44,"&gt;0")</f>
        <v>3529.66</v>
      </c>
      <c r="J39" s="15">
        <f>SUMIF(J40:J44,"&gt;0")</f>
        <v>80.62</v>
      </c>
      <c r="K39" s="16" t="s">
        <v>15</v>
      </c>
      <c r="L39" s="15">
        <f>SUMIF(L40:L44,"&gt;0")</f>
        <v>7983.15</v>
      </c>
      <c r="M39" s="15">
        <f>SUMIF(M40:M44,"&gt;0")</f>
        <v>2054.96</v>
      </c>
      <c r="N39" s="15">
        <f>SUMIF(N40:N44,"&gt;0")</f>
        <v>5928.1900000000005</v>
      </c>
    </row>
    <row r="40" spans="1:14" ht="13.5" customHeight="1" x14ac:dyDescent="0.15">
      <c r="A40" s="10"/>
      <c r="B40" s="8"/>
      <c r="C40" s="11" t="s">
        <v>35</v>
      </c>
      <c r="D40" s="12">
        <f>SUMIF(E40:F40,"&gt;0")</f>
        <v>915.78</v>
      </c>
      <c r="E40" s="13">
        <v>915.78</v>
      </c>
      <c r="F40" s="13">
        <v>0</v>
      </c>
      <c r="G40" s="11" t="s">
        <v>36</v>
      </c>
      <c r="H40" s="12">
        <f>SUMIF(I40:J40,"&gt;0")</f>
        <v>3610.2799999999997</v>
      </c>
      <c r="I40" s="13">
        <v>3529.66</v>
      </c>
      <c r="J40" s="13">
        <v>80.62</v>
      </c>
      <c r="K40" s="11" t="s">
        <v>60</v>
      </c>
      <c r="L40" s="12">
        <f>SUMIF(M40:N40,"&gt;0")</f>
        <v>848.96</v>
      </c>
      <c r="M40" s="13">
        <v>124.98</v>
      </c>
      <c r="N40" s="13">
        <v>723.98</v>
      </c>
    </row>
    <row r="41" spans="1:14" ht="13.5" customHeight="1" x14ac:dyDescent="0.15">
      <c r="A41" s="10"/>
      <c r="B41" s="8"/>
      <c r="C41" s="11" t="s">
        <v>51</v>
      </c>
      <c r="D41" s="12">
        <f>SUMIF(E41:F41,"&gt;0")</f>
        <v>1161.08</v>
      </c>
      <c r="E41" s="13">
        <v>1161.08</v>
      </c>
      <c r="F41" s="13">
        <v>0</v>
      </c>
      <c r="G41" s="11"/>
      <c r="H41" s="12">
        <f>SUMIF(I41:J41,"&gt;0")</f>
        <v>0</v>
      </c>
      <c r="I41" s="13"/>
      <c r="J41" s="13"/>
      <c r="K41" s="11" t="s">
        <v>61</v>
      </c>
      <c r="L41" s="12">
        <f>SUMIF(M41:N41,"&gt;0")</f>
        <v>281.77999999999997</v>
      </c>
      <c r="M41" s="13">
        <v>192.96</v>
      </c>
      <c r="N41" s="13">
        <v>88.82</v>
      </c>
    </row>
    <row r="42" spans="1:14" ht="13.5" customHeight="1" x14ac:dyDescent="0.15">
      <c r="A42" s="10"/>
      <c r="B42" s="8"/>
      <c r="C42" s="11"/>
      <c r="D42" s="12">
        <f>SUMIF(E42:F42,"&gt;0")</f>
        <v>0</v>
      </c>
      <c r="E42" s="13"/>
      <c r="F42" s="13"/>
      <c r="G42" s="11"/>
      <c r="H42" s="12">
        <f>SUMIF(I42:J42,"&gt;0")</f>
        <v>0</v>
      </c>
      <c r="I42" s="13"/>
      <c r="J42" s="13"/>
      <c r="K42" s="11" t="s">
        <v>62</v>
      </c>
      <c r="L42" s="12">
        <f>SUMIF(M42:N42,"&gt;0")</f>
        <v>3455.7</v>
      </c>
      <c r="M42" s="13">
        <v>1182</v>
      </c>
      <c r="N42" s="13">
        <v>2273.6999999999998</v>
      </c>
    </row>
    <row r="43" spans="1:14" ht="13.5" customHeight="1" x14ac:dyDescent="0.15">
      <c r="A43" s="10"/>
      <c r="B43" s="8"/>
      <c r="C43" s="11"/>
      <c r="D43" s="12">
        <f>SUMIF(E43:F43,"&gt;0")</f>
        <v>0</v>
      </c>
      <c r="E43" s="13"/>
      <c r="F43" s="13"/>
      <c r="G43" s="11"/>
      <c r="H43" s="12">
        <f>SUMIF(I43:J43,"&gt;0")</f>
        <v>0</v>
      </c>
      <c r="I43" s="13"/>
      <c r="J43" s="13"/>
      <c r="K43" s="11" t="s">
        <v>63</v>
      </c>
      <c r="L43" s="12">
        <f>SUMIF(M43:N43,"&gt;0")</f>
        <v>2615.1000000000004</v>
      </c>
      <c r="M43" s="13">
        <v>26.76</v>
      </c>
      <c r="N43" s="13">
        <v>2588.34</v>
      </c>
    </row>
    <row r="44" spans="1:14" ht="13.5" customHeight="1" x14ac:dyDescent="0.15">
      <c r="A44" s="10"/>
      <c r="B44" s="8"/>
      <c r="C44" s="11"/>
      <c r="D44" s="12">
        <f>SUMIF(E44:F44,"&gt;0")</f>
        <v>0</v>
      </c>
      <c r="E44" s="13"/>
      <c r="F44" s="13"/>
      <c r="G44" s="11"/>
      <c r="H44" s="12">
        <f>SUMIF(I44:J44,"&gt;0")</f>
        <v>0</v>
      </c>
      <c r="I44" s="13"/>
      <c r="J44" s="13"/>
      <c r="K44" s="11" t="s">
        <v>64</v>
      </c>
      <c r="L44" s="12">
        <f>SUMIF(M44:N44,"&gt;0")</f>
        <v>781.61</v>
      </c>
      <c r="M44" s="13">
        <v>528.26</v>
      </c>
      <c r="N44" s="13">
        <v>253.35</v>
      </c>
    </row>
    <row r="45" spans="1:14" ht="13.5" customHeight="1" x14ac:dyDescent="0.15">
      <c r="A45" s="14" t="s">
        <v>65</v>
      </c>
      <c r="B45" s="15">
        <f>IF(D45&gt;0,D45,0)+IF(H45&gt;0,H45,0)+IF(L45&gt;0,L45,0)</f>
        <v>1310.78</v>
      </c>
      <c r="C45" s="16" t="s">
        <v>15</v>
      </c>
      <c r="D45" s="15">
        <f>SUMIF(D46:D47,"&gt;0")</f>
        <v>0</v>
      </c>
      <c r="E45" s="15">
        <f>SUMIF(E46:E47,"&gt;0")</f>
        <v>0</v>
      </c>
      <c r="F45" s="15">
        <f>SUMIF(F46:F47,"&gt;0")</f>
        <v>0</v>
      </c>
      <c r="G45" s="16" t="s">
        <v>15</v>
      </c>
      <c r="H45" s="15">
        <f>SUMIF(H46:H47,"&gt;0")</f>
        <v>82.83</v>
      </c>
      <c r="I45" s="15">
        <f>SUMIF(I46:I47,"&gt;0")</f>
        <v>82.83</v>
      </c>
      <c r="J45" s="15">
        <f>SUMIF(J46:J47,"&gt;0")</f>
        <v>0</v>
      </c>
      <c r="K45" s="16" t="s">
        <v>15</v>
      </c>
      <c r="L45" s="15">
        <f>SUMIF(L46:L47,"&gt;0")</f>
        <v>1227.95</v>
      </c>
      <c r="M45" s="15">
        <f>SUMIF(M46:M47,"&gt;0")</f>
        <v>1227.95</v>
      </c>
      <c r="N45" s="15">
        <f>SUMIF(N46:N47,"&gt;0")</f>
        <v>0</v>
      </c>
    </row>
    <row r="46" spans="1:14" ht="13.5" customHeight="1" x14ac:dyDescent="0.15">
      <c r="A46" s="10"/>
      <c r="B46" s="8"/>
      <c r="C46" s="11"/>
      <c r="D46" s="12">
        <f>SUMIF(E46:F46,"&gt;0")</f>
        <v>0</v>
      </c>
      <c r="E46" s="13"/>
      <c r="F46" s="13"/>
      <c r="G46" s="11" t="s">
        <v>52</v>
      </c>
      <c r="H46" s="12">
        <f>SUMIF(I46:J46,"&gt;0")</f>
        <v>82.83</v>
      </c>
      <c r="I46" s="13">
        <v>82.83</v>
      </c>
      <c r="J46" s="13">
        <v>0</v>
      </c>
      <c r="K46" s="11" t="s">
        <v>66</v>
      </c>
      <c r="L46" s="12">
        <f>SUMIF(M46:N46,"&gt;0")</f>
        <v>16.93</v>
      </c>
      <c r="M46" s="13">
        <v>16.93</v>
      </c>
      <c r="N46" s="13">
        <v>0</v>
      </c>
    </row>
    <row r="47" spans="1:14" ht="13.5" customHeight="1" x14ac:dyDescent="0.15">
      <c r="A47" s="10"/>
      <c r="B47" s="8"/>
      <c r="C47" s="11"/>
      <c r="D47" s="12">
        <f>SUMIF(E47:F47,"&gt;0")</f>
        <v>0</v>
      </c>
      <c r="E47" s="13"/>
      <c r="F47" s="13"/>
      <c r="G47" s="11"/>
      <c r="H47" s="12">
        <f>SUMIF(I47:J47,"&gt;0")</f>
        <v>0</v>
      </c>
      <c r="I47" s="13"/>
      <c r="J47" s="13"/>
      <c r="K47" s="11" t="s">
        <v>67</v>
      </c>
      <c r="L47" s="12">
        <f>SUMIF(M47:N47,"&gt;0")</f>
        <v>1211.02</v>
      </c>
      <c r="M47" s="13">
        <v>1211.02</v>
      </c>
      <c r="N47" s="13">
        <v>0</v>
      </c>
    </row>
    <row r="48" spans="1:14" ht="13.5" customHeight="1" x14ac:dyDescent="0.15">
      <c r="A48" s="14" t="s">
        <v>68</v>
      </c>
      <c r="B48" s="15">
        <f>IF(D48&gt;0,D48,0)+IF(H48&gt;0,H48,0)+IF(L48&gt;0,L48,0)</f>
        <v>7817.55</v>
      </c>
      <c r="C48" s="16" t="s">
        <v>15</v>
      </c>
      <c r="D48" s="15">
        <f>SUMIF(D49:D51,"&gt;0")</f>
        <v>3203.13</v>
      </c>
      <c r="E48" s="15">
        <f>SUMIF(E49:E51,"&gt;0")</f>
        <v>2645.14</v>
      </c>
      <c r="F48" s="15">
        <f>SUMIF(F49:F51,"&gt;0")</f>
        <v>557.99</v>
      </c>
      <c r="G48" s="16" t="s">
        <v>15</v>
      </c>
      <c r="H48" s="15">
        <f>SUMIF(H49:H51,"&gt;0")</f>
        <v>3751.13</v>
      </c>
      <c r="I48" s="15">
        <f>SUMIF(I49:I51,"&gt;0")</f>
        <v>3751.13</v>
      </c>
      <c r="J48" s="15">
        <f>SUMIF(J49:J51,"&gt;0")</f>
        <v>0</v>
      </c>
      <c r="K48" s="16" t="s">
        <v>15</v>
      </c>
      <c r="L48" s="15">
        <f>SUMIF(L49:L51,"&gt;0")</f>
        <v>863.29</v>
      </c>
      <c r="M48" s="15">
        <f>SUMIF(M49:M51,"&gt;0")</f>
        <v>863.29</v>
      </c>
      <c r="N48" s="15">
        <f>SUMIF(N49:N51,"&gt;0")</f>
        <v>0</v>
      </c>
    </row>
    <row r="49" spans="1:14" ht="13.5" customHeight="1" x14ac:dyDescent="0.15">
      <c r="A49" s="10"/>
      <c r="B49" s="8"/>
      <c r="C49" s="11" t="s">
        <v>35</v>
      </c>
      <c r="D49" s="12">
        <f>SUMIF(E49:F49,"&gt;0")</f>
        <v>3203.13</v>
      </c>
      <c r="E49" s="13">
        <v>2645.14</v>
      </c>
      <c r="F49" s="13">
        <v>557.99</v>
      </c>
      <c r="G49" s="11" t="s">
        <v>57</v>
      </c>
      <c r="H49" s="12">
        <f>SUMIF(I49:J49,"&gt;0")</f>
        <v>3751.13</v>
      </c>
      <c r="I49" s="13">
        <v>3751.13</v>
      </c>
      <c r="J49" s="13">
        <v>0</v>
      </c>
      <c r="K49" s="11" t="s">
        <v>66</v>
      </c>
      <c r="L49" s="12">
        <f>SUMIF(M49:N49,"&gt;0")</f>
        <v>155.97999999999999</v>
      </c>
      <c r="M49" s="13">
        <v>155.97999999999999</v>
      </c>
      <c r="N49" s="13">
        <v>0</v>
      </c>
    </row>
    <row r="50" spans="1:14" ht="13.5" customHeight="1" x14ac:dyDescent="0.15">
      <c r="A50" s="10"/>
      <c r="B50" s="8"/>
      <c r="C50" s="11"/>
      <c r="D50" s="12">
        <f>SUMIF(E50:F50,"&gt;0")</f>
        <v>0</v>
      </c>
      <c r="E50" s="13"/>
      <c r="F50" s="13"/>
      <c r="G50" s="11"/>
      <c r="H50" s="12">
        <f>SUMIF(I50:J50,"&gt;0")</f>
        <v>0</v>
      </c>
      <c r="I50" s="13"/>
      <c r="J50" s="13"/>
      <c r="K50" s="11" t="s">
        <v>69</v>
      </c>
      <c r="L50" s="12">
        <f>SUMIF(M50:N50,"&gt;0")</f>
        <v>355.51</v>
      </c>
      <c r="M50" s="13">
        <v>355.51</v>
      </c>
      <c r="N50" s="13">
        <v>0</v>
      </c>
    </row>
    <row r="51" spans="1:14" ht="13.5" customHeight="1" x14ac:dyDescent="0.15">
      <c r="A51" s="10"/>
      <c r="B51" s="8"/>
      <c r="C51" s="11"/>
      <c r="D51" s="12">
        <f>SUMIF(E51:F51,"&gt;0")</f>
        <v>0</v>
      </c>
      <c r="E51" s="13"/>
      <c r="F51" s="13"/>
      <c r="G51" s="11"/>
      <c r="H51" s="12">
        <f>SUMIF(I51:J51,"&gt;0")</f>
        <v>0</v>
      </c>
      <c r="I51" s="13"/>
      <c r="J51" s="13"/>
      <c r="K51" s="11" t="s">
        <v>70</v>
      </c>
      <c r="L51" s="12">
        <f>SUMIF(M51:N51,"&gt;0")</f>
        <v>351.8</v>
      </c>
      <c r="M51" s="13">
        <v>351.8</v>
      </c>
      <c r="N51" s="13">
        <v>0</v>
      </c>
    </row>
    <row r="52" spans="1:14" ht="13.5" customHeight="1" x14ac:dyDescent="0.15">
      <c r="A52" s="14" t="s">
        <v>71</v>
      </c>
      <c r="B52" s="15">
        <f>IF(D52&gt;0,D52,0)+IF(H52&gt;0,H52,0)+IF(L52&gt;0,L52,0)</f>
        <v>1358.02</v>
      </c>
      <c r="C52" s="16" t="s">
        <v>15</v>
      </c>
      <c r="D52" s="15">
        <f>SUMIF(D53:D55,"&gt;0")</f>
        <v>0</v>
      </c>
      <c r="E52" s="15">
        <f>SUMIF(E53:E55,"&gt;0")</f>
        <v>0</v>
      </c>
      <c r="F52" s="15">
        <f>SUMIF(F53:F55,"&gt;0")</f>
        <v>0</v>
      </c>
      <c r="G52" s="16" t="s">
        <v>15</v>
      </c>
      <c r="H52" s="15">
        <f>SUMIF(H53:H55,"&gt;0")</f>
        <v>1077.03</v>
      </c>
      <c r="I52" s="15">
        <f>SUMIF(I53:I55,"&gt;0")</f>
        <v>915.06</v>
      </c>
      <c r="J52" s="15">
        <f>SUMIF(J53:J55,"&gt;0")</f>
        <v>161.97</v>
      </c>
      <c r="K52" s="16" t="s">
        <v>15</v>
      </c>
      <c r="L52" s="15">
        <f>SUMIF(L53:L55,"&gt;0")</f>
        <v>280.99</v>
      </c>
      <c r="M52" s="15">
        <f>SUMIF(M53:M55,"&gt;0")</f>
        <v>280.99</v>
      </c>
      <c r="N52" s="15">
        <f>SUMIF(N53:N55,"&gt;0")</f>
        <v>0</v>
      </c>
    </row>
    <row r="53" spans="1:14" ht="13.5" customHeight="1" x14ac:dyDescent="0.15">
      <c r="A53" s="10"/>
      <c r="B53" s="8"/>
      <c r="C53" s="11"/>
      <c r="D53" s="12">
        <f>SUMIF(E53:F53,"&gt;0")</f>
        <v>0</v>
      </c>
      <c r="E53" s="13"/>
      <c r="F53" s="13"/>
      <c r="G53" s="11" t="s">
        <v>72</v>
      </c>
      <c r="H53" s="12">
        <f>SUMIF(I53:J53,"&gt;0")</f>
        <v>589.99</v>
      </c>
      <c r="I53" s="13">
        <v>589.99</v>
      </c>
      <c r="J53" s="13">
        <v>0</v>
      </c>
      <c r="K53" s="11" t="s">
        <v>73</v>
      </c>
      <c r="L53" s="12">
        <f>SUMIF(M53:N53,"&gt;0")</f>
        <v>280.99</v>
      </c>
      <c r="M53" s="13">
        <v>280.99</v>
      </c>
      <c r="N53" s="13">
        <v>0</v>
      </c>
    </row>
    <row r="54" spans="1:14" ht="13.5" customHeight="1" x14ac:dyDescent="0.15">
      <c r="A54" s="10"/>
      <c r="B54" s="8"/>
      <c r="C54" s="11"/>
      <c r="D54" s="12">
        <f>SUMIF(E54:F54,"&gt;0")</f>
        <v>0</v>
      </c>
      <c r="E54" s="13"/>
      <c r="F54" s="13"/>
      <c r="G54" s="11" t="s">
        <v>74</v>
      </c>
      <c r="H54" s="12">
        <f>SUMIF(I54:J54,"&gt;0")</f>
        <v>183.16</v>
      </c>
      <c r="I54" s="13">
        <v>183.16</v>
      </c>
      <c r="J54" s="13">
        <v>0</v>
      </c>
      <c r="K54" s="11"/>
      <c r="L54" s="12">
        <f>SUMIF(M54:N54,"&gt;0")</f>
        <v>0</v>
      </c>
      <c r="M54" s="13"/>
      <c r="N54" s="13"/>
    </row>
    <row r="55" spans="1:14" ht="13.5" customHeight="1" x14ac:dyDescent="0.15">
      <c r="A55" s="10"/>
      <c r="B55" s="8"/>
      <c r="C55" s="11"/>
      <c r="D55" s="12">
        <f>SUMIF(E55:F55,"&gt;0")</f>
        <v>0</v>
      </c>
      <c r="E55" s="13"/>
      <c r="F55" s="13"/>
      <c r="G55" s="11" t="s">
        <v>75</v>
      </c>
      <c r="H55" s="12">
        <f>SUMIF(I55:J55,"&gt;0")</f>
        <v>303.88</v>
      </c>
      <c r="I55" s="13">
        <v>141.91</v>
      </c>
      <c r="J55" s="13">
        <v>161.97</v>
      </c>
      <c r="K55" s="11"/>
      <c r="L55" s="12">
        <f>SUMIF(M55:N55,"&gt;0")</f>
        <v>0</v>
      </c>
      <c r="M55" s="13"/>
      <c r="N55" s="13"/>
    </row>
    <row r="56" spans="1:14" ht="13.5" customHeight="1" x14ac:dyDescent="0.15">
      <c r="A56" s="14" t="s">
        <v>76</v>
      </c>
      <c r="B56" s="15">
        <f>IF(D56&gt;0,D56,0)+IF(H56&gt;0,H56,0)+IF(L56&gt;0,L56,0)</f>
        <v>4467.7699999999995</v>
      </c>
      <c r="C56" s="16" t="s">
        <v>15</v>
      </c>
      <c r="D56" s="15">
        <f>SUMIF(D57:D59,"&gt;0")</f>
        <v>2761.18</v>
      </c>
      <c r="E56" s="15">
        <f>SUMIF(E57:E59,"&gt;0")</f>
        <v>809.18</v>
      </c>
      <c r="F56" s="15">
        <f>SUMIF(F57:F59,"&gt;0")</f>
        <v>1952</v>
      </c>
      <c r="G56" s="16" t="s">
        <v>15</v>
      </c>
      <c r="H56" s="15">
        <f>SUMIF(H57:H59,"&gt;0")</f>
        <v>1706.59</v>
      </c>
      <c r="I56" s="15">
        <f>SUMIF(I57:I59,"&gt;0")</f>
        <v>1706.59</v>
      </c>
      <c r="J56" s="15">
        <f>SUMIF(J57:J59,"&gt;0")</f>
        <v>0</v>
      </c>
      <c r="K56" s="16" t="s">
        <v>15</v>
      </c>
      <c r="L56" s="15">
        <f>SUMIF(L57:L59,"&gt;0")</f>
        <v>0</v>
      </c>
      <c r="M56" s="15">
        <f>SUMIF(M57:M59,"&gt;0")</f>
        <v>0</v>
      </c>
      <c r="N56" s="15">
        <f>SUMIF(N57:N59,"&gt;0")</f>
        <v>0</v>
      </c>
    </row>
    <row r="57" spans="1:14" ht="13.5" customHeight="1" x14ac:dyDescent="0.15">
      <c r="A57" s="10"/>
      <c r="B57" s="8"/>
      <c r="C57" s="11" t="s">
        <v>25</v>
      </c>
      <c r="D57" s="12">
        <f>SUMIF(E57:F57,"&gt;0")</f>
        <v>2761.18</v>
      </c>
      <c r="E57" s="13">
        <v>809.18</v>
      </c>
      <c r="F57" s="13">
        <v>1952</v>
      </c>
      <c r="G57" s="11" t="s">
        <v>77</v>
      </c>
      <c r="H57" s="12">
        <f>SUMIF(I57:J57,"&gt;0")</f>
        <v>144.43</v>
      </c>
      <c r="I57" s="13">
        <v>144.43</v>
      </c>
      <c r="J57" s="13">
        <v>0</v>
      </c>
      <c r="K57" s="11"/>
      <c r="L57" s="12">
        <f>SUMIF(M57:N57,"&gt;0")</f>
        <v>0</v>
      </c>
      <c r="M57" s="13"/>
      <c r="N57" s="13"/>
    </row>
    <row r="58" spans="1:14" ht="13.5" customHeight="1" x14ac:dyDescent="0.15">
      <c r="A58" s="10"/>
      <c r="B58" s="8"/>
      <c r="C58" s="11"/>
      <c r="D58" s="12">
        <f>SUMIF(E58:F58,"&gt;0")</f>
        <v>0</v>
      </c>
      <c r="E58" s="13"/>
      <c r="F58" s="13"/>
      <c r="G58" s="11" t="s">
        <v>78</v>
      </c>
      <c r="H58" s="12">
        <f>SUMIF(I58:J58,"&gt;0")</f>
        <v>179.59</v>
      </c>
      <c r="I58" s="13">
        <v>179.59</v>
      </c>
      <c r="J58" s="13">
        <v>0</v>
      </c>
      <c r="K58" s="11"/>
      <c r="L58" s="12">
        <f>SUMIF(M58:N58,"&gt;0")</f>
        <v>0</v>
      </c>
      <c r="M58" s="13"/>
      <c r="N58" s="13"/>
    </row>
    <row r="59" spans="1:14" ht="13.5" customHeight="1" x14ac:dyDescent="0.15">
      <c r="A59" s="10"/>
      <c r="B59" s="8"/>
      <c r="C59" s="11"/>
      <c r="D59" s="12">
        <f>SUMIF(E59:F59,"&gt;0")</f>
        <v>0</v>
      </c>
      <c r="E59" s="13"/>
      <c r="F59" s="13"/>
      <c r="G59" s="11" t="s">
        <v>45</v>
      </c>
      <c r="H59" s="12">
        <f>SUMIF(I59:J59,"&gt;0")</f>
        <v>1382.57</v>
      </c>
      <c r="I59" s="13">
        <v>1382.57</v>
      </c>
      <c r="J59" s="13">
        <v>0</v>
      </c>
      <c r="K59" s="11"/>
      <c r="L59" s="12">
        <f>SUMIF(M59:N59,"&gt;0")</f>
        <v>0</v>
      </c>
      <c r="M59" s="13"/>
      <c r="N59" s="13"/>
    </row>
    <row r="60" spans="1:14" ht="13.5" customHeight="1" x14ac:dyDescent="0.15">
      <c r="A60" s="14" t="s">
        <v>79</v>
      </c>
      <c r="B60" s="15">
        <f>IF(D60&gt;0,D60,0)+IF(H60&gt;0,H60,0)+IF(L60&gt;0,L60,0)</f>
        <v>2547.21</v>
      </c>
      <c r="C60" s="16" t="s">
        <v>15</v>
      </c>
      <c r="D60" s="15">
        <f>SUMIF(D61:D62,"&gt;0")</f>
        <v>851.8</v>
      </c>
      <c r="E60" s="15">
        <f>SUMIF(E61:E62,"&gt;0")</f>
        <v>421.36</v>
      </c>
      <c r="F60" s="15">
        <f>SUMIF(F61:F62,"&gt;0")</f>
        <v>430.44</v>
      </c>
      <c r="G60" s="16" t="s">
        <v>15</v>
      </c>
      <c r="H60" s="15">
        <f>SUMIF(H61:H62,"&gt;0")</f>
        <v>1023.56</v>
      </c>
      <c r="I60" s="15">
        <f>SUMIF(I61:I62,"&gt;0")</f>
        <v>1023.56</v>
      </c>
      <c r="J60" s="15">
        <f>SUMIF(J61:J62,"&gt;0")</f>
        <v>0</v>
      </c>
      <c r="K60" s="16" t="s">
        <v>15</v>
      </c>
      <c r="L60" s="15">
        <f>SUMIF(L61:L62,"&gt;0")</f>
        <v>671.85</v>
      </c>
      <c r="M60" s="15">
        <f>SUMIF(M61:M62,"&gt;0")</f>
        <v>470.51</v>
      </c>
      <c r="N60" s="15">
        <f>SUMIF(N61:N62,"&gt;0")</f>
        <v>201.34</v>
      </c>
    </row>
    <row r="61" spans="1:14" ht="13.15" customHeight="1" x14ac:dyDescent="0.15">
      <c r="A61" s="10"/>
      <c r="B61" s="8"/>
      <c r="C61" s="11" t="s">
        <v>35</v>
      </c>
      <c r="D61" s="12">
        <f t="shared" ref="D61:D96" si="3">SUMIF(E61:F61,"&gt;0")</f>
        <v>851.8</v>
      </c>
      <c r="E61" s="13">
        <v>421.36</v>
      </c>
      <c r="F61" s="13">
        <v>430.44</v>
      </c>
      <c r="G61" s="11" t="s">
        <v>57</v>
      </c>
      <c r="H61" s="12">
        <f t="shared" ref="H61:H96" si="4">SUMIF(I61:J61,"&gt;0")</f>
        <v>1023.56</v>
      </c>
      <c r="I61" s="13">
        <v>1023.56</v>
      </c>
      <c r="J61" s="13">
        <v>0</v>
      </c>
      <c r="K61" s="11" t="s">
        <v>80</v>
      </c>
      <c r="L61" s="12">
        <f t="shared" ref="L61:L96" si="5">SUMIF(M61:N61,"&gt;0")</f>
        <v>154.83000000000001</v>
      </c>
      <c r="M61" s="13">
        <v>0.86</v>
      </c>
      <c r="N61" s="13">
        <v>153.97</v>
      </c>
    </row>
    <row r="62" spans="1:14" ht="13.15" customHeight="1" x14ac:dyDescent="0.15">
      <c r="A62" s="10"/>
      <c r="B62" s="8"/>
      <c r="C62" s="11"/>
      <c r="D62" s="12">
        <f t="shared" si="3"/>
        <v>0</v>
      </c>
      <c r="E62" s="13"/>
      <c r="F62" s="13"/>
      <c r="G62" s="11"/>
      <c r="H62" s="12">
        <f t="shared" si="4"/>
        <v>0</v>
      </c>
      <c r="I62" s="13"/>
      <c r="J62" s="13"/>
      <c r="K62" s="11" t="s">
        <v>81</v>
      </c>
      <c r="L62" s="12">
        <f t="shared" si="5"/>
        <v>517.02</v>
      </c>
      <c r="M62" s="13">
        <v>469.65</v>
      </c>
      <c r="N62" s="13">
        <v>47.37</v>
      </c>
    </row>
    <row r="63" spans="1:14" ht="13.5" customHeight="1" x14ac:dyDescent="0.15">
      <c r="A63" s="26" t="s">
        <v>82</v>
      </c>
      <c r="B63" s="27"/>
      <c r="C63" s="17" t="s">
        <v>16</v>
      </c>
      <c r="D63" s="18">
        <f t="shared" si="3"/>
        <v>17865.09</v>
      </c>
      <c r="E63" s="19">
        <v>17865.09</v>
      </c>
      <c r="F63" s="19">
        <v>0</v>
      </c>
      <c r="G63" s="17" t="s">
        <v>17</v>
      </c>
      <c r="H63" s="18">
        <f t="shared" si="4"/>
        <v>469.76</v>
      </c>
      <c r="I63" s="19">
        <v>469.76</v>
      </c>
      <c r="J63" s="19">
        <v>0</v>
      </c>
      <c r="K63" s="17" t="s">
        <v>18</v>
      </c>
      <c r="L63" s="18">
        <f t="shared" si="5"/>
        <v>753.82</v>
      </c>
      <c r="M63" s="19">
        <v>0</v>
      </c>
      <c r="N63" s="19">
        <v>753.82</v>
      </c>
    </row>
    <row r="64" spans="1:14" ht="13.5" customHeight="1" x14ac:dyDescent="0.15">
      <c r="A64" s="20"/>
      <c r="B64" s="21"/>
      <c r="C64" s="11" t="s">
        <v>25</v>
      </c>
      <c r="D64" s="12">
        <f t="shared" si="3"/>
        <v>9063.84</v>
      </c>
      <c r="E64" s="13">
        <v>2744.14</v>
      </c>
      <c r="F64" s="13">
        <v>6319.7</v>
      </c>
      <c r="G64" s="11" t="s">
        <v>23</v>
      </c>
      <c r="H64" s="12">
        <f t="shared" si="4"/>
        <v>27.3</v>
      </c>
      <c r="I64" s="13">
        <v>27.3</v>
      </c>
      <c r="J64" s="13">
        <v>0</v>
      </c>
      <c r="K64" s="11" t="s">
        <v>19</v>
      </c>
      <c r="L64" s="12">
        <f t="shared" si="5"/>
        <v>561.46</v>
      </c>
      <c r="M64" s="13">
        <v>0</v>
      </c>
      <c r="N64" s="13">
        <v>561.46</v>
      </c>
    </row>
    <row r="65" spans="1:14" ht="13.5" customHeight="1" x14ac:dyDescent="0.15">
      <c r="A65" s="20"/>
      <c r="B65" s="21"/>
      <c r="C65" s="11" t="s">
        <v>49</v>
      </c>
      <c r="D65" s="12">
        <f t="shared" si="3"/>
        <v>3.05</v>
      </c>
      <c r="E65" s="13">
        <v>3.05</v>
      </c>
      <c r="F65" s="13">
        <v>0</v>
      </c>
      <c r="G65" s="11" t="s">
        <v>26</v>
      </c>
      <c r="H65" s="12">
        <f t="shared" si="4"/>
        <v>2228.17</v>
      </c>
      <c r="I65" s="13">
        <v>2228.17</v>
      </c>
      <c r="J65" s="13">
        <v>0</v>
      </c>
      <c r="K65" s="11" t="s">
        <v>20</v>
      </c>
      <c r="L65" s="12">
        <f t="shared" si="5"/>
        <v>78.72</v>
      </c>
      <c r="M65" s="13">
        <v>37.75</v>
      </c>
      <c r="N65" s="13">
        <v>40.97</v>
      </c>
    </row>
    <row r="66" spans="1:14" ht="13.5" customHeight="1" x14ac:dyDescent="0.15">
      <c r="A66" s="20"/>
      <c r="B66" s="21"/>
      <c r="C66" s="11" t="s">
        <v>35</v>
      </c>
      <c r="D66" s="12">
        <f t="shared" si="3"/>
        <v>5290.95</v>
      </c>
      <c r="E66" s="13">
        <v>4035.16</v>
      </c>
      <c r="F66" s="13">
        <v>1255.79</v>
      </c>
      <c r="G66" s="11" t="s">
        <v>28</v>
      </c>
      <c r="H66" s="12">
        <f t="shared" si="4"/>
        <v>495.96</v>
      </c>
      <c r="I66" s="13">
        <v>495.96</v>
      </c>
      <c r="J66" s="13">
        <v>0</v>
      </c>
      <c r="K66" s="11" t="s">
        <v>22</v>
      </c>
      <c r="L66" s="12">
        <f t="shared" si="5"/>
        <v>4953.8599999999997</v>
      </c>
      <c r="M66" s="13">
        <v>4149.53</v>
      </c>
      <c r="N66" s="13">
        <v>804.33</v>
      </c>
    </row>
    <row r="67" spans="1:14" ht="13.5" customHeight="1" x14ac:dyDescent="0.15">
      <c r="A67" s="20"/>
      <c r="B67" s="21"/>
      <c r="C67" s="11" t="s">
        <v>51</v>
      </c>
      <c r="D67" s="12">
        <f t="shared" si="3"/>
        <v>8486.57</v>
      </c>
      <c r="E67" s="13">
        <v>8194.43</v>
      </c>
      <c r="F67" s="13">
        <v>292.14</v>
      </c>
      <c r="G67" s="11" t="s">
        <v>33</v>
      </c>
      <c r="H67" s="12">
        <f t="shared" si="4"/>
        <v>4095.94</v>
      </c>
      <c r="I67" s="13">
        <v>4095.94</v>
      </c>
      <c r="J67" s="13">
        <v>0</v>
      </c>
      <c r="K67" s="11" t="s">
        <v>32</v>
      </c>
      <c r="L67" s="12">
        <f t="shared" si="5"/>
        <v>3009.98</v>
      </c>
      <c r="M67" s="13">
        <v>3009.98</v>
      </c>
      <c r="N67" s="13">
        <v>0</v>
      </c>
    </row>
    <row r="68" spans="1:14" ht="13.5" customHeight="1" x14ac:dyDescent="0.15">
      <c r="A68" s="20"/>
      <c r="B68" s="21"/>
      <c r="C68" s="11"/>
      <c r="D68" s="12">
        <f t="shared" si="3"/>
        <v>0</v>
      </c>
      <c r="E68" s="13"/>
      <c r="F68" s="13"/>
      <c r="G68" s="11" t="s">
        <v>72</v>
      </c>
      <c r="H68" s="12">
        <f t="shared" si="4"/>
        <v>589.99</v>
      </c>
      <c r="I68" s="13">
        <v>589.99</v>
      </c>
      <c r="J68" s="13">
        <v>0</v>
      </c>
      <c r="K68" s="11" t="s">
        <v>27</v>
      </c>
      <c r="L68" s="12">
        <f t="shared" si="5"/>
        <v>219.06</v>
      </c>
      <c r="M68" s="13">
        <v>0</v>
      </c>
      <c r="N68" s="13">
        <v>219.06</v>
      </c>
    </row>
    <row r="69" spans="1:14" ht="13.5" customHeight="1" x14ac:dyDescent="0.15">
      <c r="A69" s="20"/>
      <c r="B69" s="21"/>
      <c r="C69" s="11"/>
      <c r="D69" s="12">
        <f t="shared" si="3"/>
        <v>0</v>
      </c>
      <c r="E69" s="13"/>
      <c r="F69" s="13"/>
      <c r="G69" s="11" t="s">
        <v>77</v>
      </c>
      <c r="H69" s="12">
        <f t="shared" si="4"/>
        <v>144.43</v>
      </c>
      <c r="I69" s="13">
        <v>144.43</v>
      </c>
      <c r="J69" s="13">
        <v>0</v>
      </c>
      <c r="K69" s="11" t="s">
        <v>29</v>
      </c>
      <c r="L69" s="12">
        <f t="shared" si="5"/>
        <v>626.48</v>
      </c>
      <c r="M69" s="13">
        <v>0</v>
      </c>
      <c r="N69" s="13">
        <v>626.48</v>
      </c>
    </row>
    <row r="70" spans="1:14" ht="13.5" customHeight="1" x14ac:dyDescent="0.15">
      <c r="A70" s="20"/>
      <c r="B70" s="21"/>
      <c r="C70" s="11"/>
      <c r="D70" s="12">
        <f t="shared" si="3"/>
        <v>0</v>
      </c>
      <c r="E70" s="13"/>
      <c r="F70" s="13"/>
      <c r="G70" s="11" t="s">
        <v>36</v>
      </c>
      <c r="H70" s="12">
        <f t="shared" si="4"/>
        <v>16931.539999999997</v>
      </c>
      <c r="I70" s="13">
        <v>16850.919999999998</v>
      </c>
      <c r="J70" s="13">
        <v>80.62</v>
      </c>
      <c r="K70" s="11" t="s">
        <v>30</v>
      </c>
      <c r="L70" s="12">
        <f t="shared" si="5"/>
        <v>750.8</v>
      </c>
      <c r="M70" s="13">
        <v>0</v>
      </c>
      <c r="N70" s="13">
        <v>750.8</v>
      </c>
    </row>
    <row r="71" spans="1:14" ht="13.5" customHeight="1" x14ac:dyDescent="0.15">
      <c r="A71" s="20"/>
      <c r="B71" s="21"/>
      <c r="C71" s="11"/>
      <c r="D71" s="12">
        <f t="shared" si="3"/>
        <v>0</v>
      </c>
      <c r="E71" s="13"/>
      <c r="F71" s="13"/>
      <c r="G71" s="11" t="s">
        <v>78</v>
      </c>
      <c r="H71" s="12">
        <f t="shared" si="4"/>
        <v>179.59</v>
      </c>
      <c r="I71" s="13">
        <v>179.59</v>
      </c>
      <c r="J71" s="13">
        <v>0</v>
      </c>
      <c r="K71" s="11" t="s">
        <v>37</v>
      </c>
      <c r="L71" s="12">
        <f t="shared" si="5"/>
        <v>130.57</v>
      </c>
      <c r="M71" s="13">
        <v>40.35</v>
      </c>
      <c r="N71" s="13">
        <v>90.22</v>
      </c>
    </row>
    <row r="72" spans="1:14" ht="13.5" customHeight="1" x14ac:dyDescent="0.15">
      <c r="A72" s="20"/>
      <c r="B72" s="21"/>
      <c r="C72" s="11"/>
      <c r="D72" s="12">
        <f t="shared" si="3"/>
        <v>0</v>
      </c>
      <c r="E72" s="13"/>
      <c r="F72" s="13"/>
      <c r="G72" s="11" t="s">
        <v>45</v>
      </c>
      <c r="H72" s="12">
        <f t="shared" si="4"/>
        <v>3822.2400000000002</v>
      </c>
      <c r="I72" s="13">
        <v>3822.19</v>
      </c>
      <c r="J72" s="13">
        <v>0.05</v>
      </c>
      <c r="K72" s="11" t="s">
        <v>38</v>
      </c>
      <c r="L72" s="12">
        <f t="shared" si="5"/>
        <v>1256.49</v>
      </c>
      <c r="M72" s="13">
        <v>787.54</v>
      </c>
      <c r="N72" s="13">
        <v>468.95</v>
      </c>
    </row>
    <row r="73" spans="1:14" ht="13.5" customHeight="1" x14ac:dyDescent="0.15">
      <c r="A73" s="20"/>
      <c r="B73" s="21"/>
      <c r="C73" s="11"/>
      <c r="D73" s="12">
        <f t="shared" si="3"/>
        <v>0</v>
      </c>
      <c r="E73" s="13"/>
      <c r="F73" s="13"/>
      <c r="G73" s="11" t="s">
        <v>52</v>
      </c>
      <c r="H73" s="12">
        <f t="shared" si="4"/>
        <v>572.99</v>
      </c>
      <c r="I73" s="13">
        <v>572.99</v>
      </c>
      <c r="J73" s="13">
        <v>0</v>
      </c>
      <c r="K73" s="11" t="s">
        <v>39</v>
      </c>
      <c r="L73" s="12">
        <f t="shared" si="5"/>
        <v>1089.73</v>
      </c>
      <c r="M73" s="13">
        <v>555.23</v>
      </c>
      <c r="N73" s="13">
        <v>534.5</v>
      </c>
    </row>
    <row r="74" spans="1:14" ht="13.5" customHeight="1" x14ac:dyDescent="0.15">
      <c r="A74" s="20"/>
      <c r="B74" s="21"/>
      <c r="C74" s="11"/>
      <c r="D74" s="12">
        <f t="shared" si="3"/>
        <v>0</v>
      </c>
      <c r="E74" s="13"/>
      <c r="F74" s="13"/>
      <c r="G74" s="11" t="s">
        <v>57</v>
      </c>
      <c r="H74" s="12">
        <f t="shared" si="4"/>
        <v>6264.27</v>
      </c>
      <c r="I74" s="13">
        <v>6264.27</v>
      </c>
      <c r="J74" s="13">
        <v>0</v>
      </c>
      <c r="K74" s="11" t="s">
        <v>40</v>
      </c>
      <c r="L74" s="12">
        <f t="shared" si="5"/>
        <v>252.06</v>
      </c>
      <c r="M74" s="13">
        <v>97.96</v>
      </c>
      <c r="N74" s="13">
        <v>154.1</v>
      </c>
    </row>
    <row r="75" spans="1:14" ht="13.5" customHeight="1" x14ac:dyDescent="0.15">
      <c r="A75" s="20"/>
      <c r="B75" s="21"/>
      <c r="C75" s="11"/>
      <c r="D75" s="12">
        <f t="shared" si="3"/>
        <v>0</v>
      </c>
      <c r="E75" s="13"/>
      <c r="F75" s="13"/>
      <c r="G75" s="11" t="s">
        <v>74</v>
      </c>
      <c r="H75" s="12">
        <f t="shared" si="4"/>
        <v>183.16</v>
      </c>
      <c r="I75" s="13">
        <v>183.16</v>
      </c>
      <c r="J75" s="13">
        <v>0</v>
      </c>
      <c r="K75" s="11" t="s">
        <v>41</v>
      </c>
      <c r="L75" s="12">
        <f t="shared" si="5"/>
        <v>176.7</v>
      </c>
      <c r="M75" s="13">
        <v>176.7</v>
      </c>
      <c r="N75" s="13">
        <v>0</v>
      </c>
    </row>
    <row r="76" spans="1:14" ht="13.5" customHeight="1" x14ac:dyDescent="0.15">
      <c r="A76" s="20"/>
      <c r="B76" s="21"/>
      <c r="C76" s="11"/>
      <c r="D76" s="12">
        <f t="shared" si="3"/>
        <v>0</v>
      </c>
      <c r="E76" s="13"/>
      <c r="F76" s="13"/>
      <c r="G76" s="11" t="s">
        <v>75</v>
      </c>
      <c r="H76" s="12">
        <f t="shared" si="4"/>
        <v>303.88</v>
      </c>
      <c r="I76" s="13">
        <v>141.91</v>
      </c>
      <c r="J76" s="13">
        <v>161.97</v>
      </c>
      <c r="K76" s="11" t="s">
        <v>42</v>
      </c>
      <c r="L76" s="12">
        <f t="shared" si="5"/>
        <v>1274.1400000000001</v>
      </c>
      <c r="M76" s="13">
        <v>0</v>
      </c>
      <c r="N76" s="13">
        <v>1274.1400000000001</v>
      </c>
    </row>
    <row r="77" spans="1:14" ht="13.5" customHeight="1" x14ac:dyDescent="0.15">
      <c r="A77" s="20"/>
      <c r="B77" s="21"/>
      <c r="C77" s="11"/>
      <c r="D77" s="12">
        <f t="shared" si="3"/>
        <v>0</v>
      </c>
      <c r="E77" s="13"/>
      <c r="F77" s="13"/>
      <c r="G77" s="11"/>
      <c r="H77" s="12">
        <f t="shared" si="4"/>
        <v>0</v>
      </c>
      <c r="I77" s="13"/>
      <c r="J77" s="13"/>
      <c r="K77" s="11" t="s">
        <v>43</v>
      </c>
      <c r="L77" s="12">
        <f t="shared" si="5"/>
        <v>815.84</v>
      </c>
      <c r="M77" s="13">
        <v>0</v>
      </c>
      <c r="N77" s="13">
        <v>815.84</v>
      </c>
    </row>
    <row r="78" spans="1:14" ht="13.5" customHeight="1" x14ac:dyDescent="0.15">
      <c r="A78" s="20"/>
      <c r="B78" s="21"/>
      <c r="C78" s="11"/>
      <c r="D78" s="12">
        <f t="shared" si="3"/>
        <v>0</v>
      </c>
      <c r="E78" s="13"/>
      <c r="F78" s="13"/>
      <c r="G78" s="11"/>
      <c r="H78" s="12">
        <f t="shared" si="4"/>
        <v>0</v>
      </c>
      <c r="I78" s="13"/>
      <c r="J78" s="13"/>
      <c r="K78" s="11" t="s">
        <v>60</v>
      </c>
      <c r="L78" s="12">
        <f t="shared" si="5"/>
        <v>848.96</v>
      </c>
      <c r="M78" s="13">
        <v>124.98</v>
      </c>
      <c r="N78" s="13">
        <v>723.98</v>
      </c>
    </row>
    <row r="79" spans="1:14" ht="13.5" customHeight="1" x14ac:dyDescent="0.15">
      <c r="A79" s="20"/>
      <c r="B79" s="21"/>
      <c r="C79" s="11"/>
      <c r="D79" s="12">
        <f t="shared" si="3"/>
        <v>0</v>
      </c>
      <c r="E79" s="13"/>
      <c r="F79" s="13"/>
      <c r="G79" s="11"/>
      <c r="H79" s="12">
        <f t="shared" si="4"/>
        <v>0</v>
      </c>
      <c r="I79" s="13"/>
      <c r="J79" s="13"/>
      <c r="K79" s="11" t="s">
        <v>61</v>
      </c>
      <c r="L79" s="12">
        <f t="shared" si="5"/>
        <v>281.77999999999997</v>
      </c>
      <c r="M79" s="13">
        <v>192.96</v>
      </c>
      <c r="N79" s="13">
        <v>88.82</v>
      </c>
    </row>
    <row r="80" spans="1:14" ht="13.5" customHeight="1" x14ac:dyDescent="0.15">
      <c r="A80" s="20"/>
      <c r="B80" s="21"/>
      <c r="C80" s="11"/>
      <c r="D80" s="12">
        <f t="shared" si="3"/>
        <v>0</v>
      </c>
      <c r="E80" s="13"/>
      <c r="F80" s="13"/>
      <c r="G80" s="11"/>
      <c r="H80" s="12">
        <f t="shared" si="4"/>
        <v>0</v>
      </c>
      <c r="I80" s="13"/>
      <c r="J80" s="13"/>
      <c r="K80" s="11" t="s">
        <v>62</v>
      </c>
      <c r="L80" s="12">
        <f t="shared" si="5"/>
        <v>3455.7</v>
      </c>
      <c r="M80" s="13">
        <v>1182</v>
      </c>
      <c r="N80" s="13">
        <v>2273.6999999999998</v>
      </c>
    </row>
    <row r="81" spans="1:14" ht="13.5" customHeight="1" x14ac:dyDescent="0.15">
      <c r="A81" s="20"/>
      <c r="B81" s="21"/>
      <c r="C81" s="11"/>
      <c r="D81" s="12">
        <f t="shared" si="3"/>
        <v>0</v>
      </c>
      <c r="E81" s="13"/>
      <c r="F81" s="13"/>
      <c r="G81" s="11"/>
      <c r="H81" s="12">
        <f t="shared" si="4"/>
        <v>0</v>
      </c>
      <c r="I81" s="13"/>
      <c r="J81" s="13"/>
      <c r="K81" s="11" t="s">
        <v>63</v>
      </c>
      <c r="L81" s="12">
        <f t="shared" si="5"/>
        <v>2615.1000000000004</v>
      </c>
      <c r="M81" s="13">
        <v>26.76</v>
      </c>
      <c r="N81" s="13">
        <v>2588.34</v>
      </c>
    </row>
    <row r="82" spans="1:14" ht="13.5" customHeight="1" x14ac:dyDescent="0.15">
      <c r="A82" s="20"/>
      <c r="B82" s="21"/>
      <c r="C82" s="11"/>
      <c r="D82" s="12">
        <f t="shared" si="3"/>
        <v>0</v>
      </c>
      <c r="E82" s="13"/>
      <c r="F82" s="13"/>
      <c r="G82" s="11"/>
      <c r="H82" s="12">
        <f t="shared" si="4"/>
        <v>0</v>
      </c>
      <c r="I82" s="13"/>
      <c r="J82" s="13"/>
      <c r="K82" s="11" t="s">
        <v>64</v>
      </c>
      <c r="L82" s="12">
        <f t="shared" si="5"/>
        <v>781.61</v>
      </c>
      <c r="M82" s="13">
        <v>528.26</v>
      </c>
      <c r="N82" s="13">
        <v>253.35</v>
      </c>
    </row>
    <row r="83" spans="1:14" ht="13.5" customHeight="1" x14ac:dyDescent="0.15">
      <c r="A83" s="20"/>
      <c r="B83" s="21"/>
      <c r="C83" s="11"/>
      <c r="D83" s="12">
        <f t="shared" si="3"/>
        <v>0</v>
      </c>
      <c r="E83" s="13"/>
      <c r="F83" s="13"/>
      <c r="G83" s="11"/>
      <c r="H83" s="12">
        <f t="shared" si="4"/>
        <v>0</v>
      </c>
      <c r="I83" s="13"/>
      <c r="J83" s="13"/>
      <c r="K83" s="11" t="s">
        <v>66</v>
      </c>
      <c r="L83" s="12">
        <f t="shared" si="5"/>
        <v>172.91</v>
      </c>
      <c r="M83" s="13">
        <v>172.91</v>
      </c>
      <c r="N83" s="13">
        <v>0</v>
      </c>
    </row>
    <row r="84" spans="1:14" ht="13.5" customHeight="1" x14ac:dyDescent="0.15">
      <c r="A84" s="20"/>
      <c r="B84" s="21"/>
      <c r="C84" s="11"/>
      <c r="D84" s="12">
        <f t="shared" si="3"/>
        <v>0</v>
      </c>
      <c r="E84" s="13"/>
      <c r="F84" s="13"/>
      <c r="G84" s="11"/>
      <c r="H84" s="12">
        <f t="shared" si="4"/>
        <v>0</v>
      </c>
      <c r="I84" s="13"/>
      <c r="J84" s="13"/>
      <c r="K84" s="11" t="s">
        <v>69</v>
      </c>
      <c r="L84" s="12">
        <f t="shared" si="5"/>
        <v>355.51</v>
      </c>
      <c r="M84" s="13">
        <v>355.51</v>
      </c>
      <c r="N84" s="13">
        <v>0</v>
      </c>
    </row>
    <row r="85" spans="1:14" ht="13.5" customHeight="1" x14ac:dyDescent="0.15">
      <c r="A85" s="20"/>
      <c r="B85" s="21"/>
      <c r="C85" s="11"/>
      <c r="D85" s="12">
        <f t="shared" si="3"/>
        <v>0</v>
      </c>
      <c r="E85" s="13"/>
      <c r="F85" s="13"/>
      <c r="G85" s="11"/>
      <c r="H85" s="12">
        <f t="shared" si="4"/>
        <v>0</v>
      </c>
      <c r="I85" s="13"/>
      <c r="J85" s="13"/>
      <c r="K85" s="11" t="s">
        <v>70</v>
      </c>
      <c r="L85" s="12">
        <f t="shared" si="5"/>
        <v>351.8</v>
      </c>
      <c r="M85" s="13">
        <v>351.8</v>
      </c>
      <c r="N85" s="13">
        <v>0</v>
      </c>
    </row>
    <row r="86" spans="1:14" ht="13.5" customHeight="1" x14ac:dyDescent="0.15">
      <c r="A86" s="20"/>
      <c r="B86" s="21"/>
      <c r="C86" s="11"/>
      <c r="D86" s="12">
        <f t="shared" si="3"/>
        <v>0</v>
      </c>
      <c r="E86" s="13"/>
      <c r="F86" s="13"/>
      <c r="G86" s="11"/>
      <c r="H86" s="12">
        <f t="shared" si="4"/>
        <v>0</v>
      </c>
      <c r="I86" s="13"/>
      <c r="J86" s="13"/>
      <c r="K86" s="11" t="s">
        <v>80</v>
      </c>
      <c r="L86" s="12">
        <f t="shared" si="5"/>
        <v>154.83000000000001</v>
      </c>
      <c r="M86" s="13">
        <v>0.86</v>
      </c>
      <c r="N86" s="13">
        <v>153.97</v>
      </c>
    </row>
    <row r="87" spans="1:14" ht="13.5" customHeight="1" x14ac:dyDescent="0.15">
      <c r="A87" s="20"/>
      <c r="B87" s="21"/>
      <c r="C87" s="11"/>
      <c r="D87" s="12">
        <f t="shared" si="3"/>
        <v>0</v>
      </c>
      <c r="E87" s="13"/>
      <c r="F87" s="13"/>
      <c r="G87" s="11"/>
      <c r="H87" s="12">
        <f t="shared" si="4"/>
        <v>0</v>
      </c>
      <c r="I87" s="13"/>
      <c r="J87" s="13"/>
      <c r="K87" s="11" t="s">
        <v>81</v>
      </c>
      <c r="L87" s="12">
        <f t="shared" si="5"/>
        <v>517.02</v>
      </c>
      <c r="M87" s="13">
        <v>469.65</v>
      </c>
      <c r="N87" s="13">
        <v>47.37</v>
      </c>
    </row>
    <row r="88" spans="1:14" ht="13.5" customHeight="1" x14ac:dyDescent="0.15">
      <c r="A88" s="20"/>
      <c r="B88" s="21"/>
      <c r="C88" s="11"/>
      <c r="D88" s="12">
        <f t="shared" si="3"/>
        <v>0</v>
      </c>
      <c r="E88" s="13"/>
      <c r="F88" s="13"/>
      <c r="G88" s="11"/>
      <c r="H88" s="12">
        <f t="shared" si="4"/>
        <v>0</v>
      </c>
      <c r="I88" s="13"/>
      <c r="J88" s="13"/>
      <c r="K88" s="11" t="s">
        <v>56</v>
      </c>
      <c r="L88" s="12">
        <f t="shared" si="5"/>
        <v>4.57</v>
      </c>
      <c r="M88" s="13">
        <v>0</v>
      </c>
      <c r="N88" s="13">
        <v>4.57</v>
      </c>
    </row>
    <row r="89" spans="1:14" ht="13.5" customHeight="1" x14ac:dyDescent="0.15">
      <c r="A89" s="20"/>
      <c r="B89" s="21"/>
      <c r="C89" s="11"/>
      <c r="D89" s="12">
        <f t="shared" si="3"/>
        <v>0</v>
      </c>
      <c r="E89" s="13"/>
      <c r="F89" s="13"/>
      <c r="G89" s="11"/>
      <c r="H89" s="12">
        <f t="shared" si="4"/>
        <v>0</v>
      </c>
      <c r="I89" s="13"/>
      <c r="J89" s="13"/>
      <c r="K89" s="11" t="s">
        <v>50</v>
      </c>
      <c r="L89" s="12">
        <f t="shared" si="5"/>
        <v>2629.03</v>
      </c>
      <c r="M89" s="13">
        <v>159.28</v>
      </c>
      <c r="N89" s="13">
        <v>2469.75</v>
      </c>
    </row>
    <row r="90" spans="1:14" ht="13.5" customHeight="1" x14ac:dyDescent="0.15">
      <c r="A90" s="20"/>
      <c r="B90" s="21"/>
      <c r="C90" s="11"/>
      <c r="D90" s="12">
        <f t="shared" si="3"/>
        <v>0</v>
      </c>
      <c r="E90" s="13"/>
      <c r="F90" s="13"/>
      <c r="G90" s="11"/>
      <c r="H90" s="12">
        <f t="shared" si="4"/>
        <v>0</v>
      </c>
      <c r="I90" s="13"/>
      <c r="J90" s="13"/>
      <c r="K90" s="11" t="s">
        <v>53</v>
      </c>
      <c r="L90" s="12">
        <f t="shared" si="5"/>
        <v>381.65</v>
      </c>
      <c r="M90" s="13">
        <v>58.13</v>
      </c>
      <c r="N90" s="13">
        <v>323.52</v>
      </c>
    </row>
    <row r="91" spans="1:14" ht="13.5" customHeight="1" x14ac:dyDescent="0.15">
      <c r="A91" s="20"/>
      <c r="B91" s="21"/>
      <c r="C91" s="11"/>
      <c r="D91" s="12">
        <f t="shared" si="3"/>
        <v>0</v>
      </c>
      <c r="E91" s="13"/>
      <c r="F91" s="13"/>
      <c r="G91" s="11"/>
      <c r="H91" s="12">
        <f t="shared" si="4"/>
        <v>0</v>
      </c>
      <c r="I91" s="13"/>
      <c r="J91" s="13"/>
      <c r="K91" s="11" t="s">
        <v>58</v>
      </c>
      <c r="L91" s="12">
        <f t="shared" si="5"/>
        <v>183.44</v>
      </c>
      <c r="M91" s="13">
        <v>183.44</v>
      </c>
      <c r="N91" s="13">
        <v>0</v>
      </c>
    </row>
    <row r="92" spans="1:14" ht="13.5" customHeight="1" x14ac:dyDescent="0.15">
      <c r="A92" s="20"/>
      <c r="B92" s="21"/>
      <c r="C92" s="11"/>
      <c r="D92" s="12">
        <f t="shared" si="3"/>
        <v>0</v>
      </c>
      <c r="E92" s="13"/>
      <c r="F92" s="13"/>
      <c r="G92" s="11"/>
      <c r="H92" s="12">
        <f t="shared" si="4"/>
        <v>0</v>
      </c>
      <c r="I92" s="13"/>
      <c r="J92" s="13"/>
      <c r="K92" s="11" t="s">
        <v>67</v>
      </c>
      <c r="L92" s="12">
        <f t="shared" si="5"/>
        <v>1211.02</v>
      </c>
      <c r="M92" s="13">
        <v>1211.02</v>
      </c>
      <c r="N92" s="13">
        <v>0</v>
      </c>
    </row>
    <row r="93" spans="1:14" ht="13.5" customHeight="1" x14ac:dyDescent="0.15">
      <c r="A93" s="20"/>
      <c r="B93" s="21"/>
      <c r="C93" s="11"/>
      <c r="D93" s="12">
        <f t="shared" si="3"/>
        <v>0</v>
      </c>
      <c r="E93" s="13"/>
      <c r="F93" s="13"/>
      <c r="G93" s="11"/>
      <c r="H93" s="12">
        <f t="shared" si="4"/>
        <v>0</v>
      </c>
      <c r="I93" s="13"/>
      <c r="J93" s="13"/>
      <c r="K93" s="11" t="s">
        <v>54</v>
      </c>
      <c r="L93" s="12">
        <f t="shared" si="5"/>
        <v>79.790000000000006</v>
      </c>
      <c r="M93" s="13">
        <v>0</v>
      </c>
      <c r="N93" s="13">
        <v>79.790000000000006</v>
      </c>
    </row>
    <row r="94" spans="1:14" ht="13.5" customHeight="1" x14ac:dyDescent="0.15">
      <c r="A94" s="20"/>
      <c r="B94" s="21"/>
      <c r="C94" s="11"/>
      <c r="D94" s="12">
        <f t="shared" si="3"/>
        <v>0</v>
      </c>
      <c r="E94" s="13"/>
      <c r="F94" s="13"/>
      <c r="G94" s="11"/>
      <c r="H94" s="12">
        <f t="shared" si="4"/>
        <v>0</v>
      </c>
      <c r="I94" s="13"/>
      <c r="J94" s="13"/>
      <c r="K94" s="11" t="s">
        <v>73</v>
      </c>
      <c r="L94" s="12">
        <f t="shared" si="5"/>
        <v>280.99</v>
      </c>
      <c r="M94" s="13">
        <v>280.99</v>
      </c>
      <c r="N94" s="13">
        <v>0</v>
      </c>
    </row>
    <row r="95" spans="1:14" ht="13.5" customHeight="1" x14ac:dyDescent="0.15">
      <c r="A95" s="20"/>
      <c r="B95" s="21"/>
      <c r="C95" s="11"/>
      <c r="D95" s="12">
        <f t="shared" si="3"/>
        <v>0</v>
      </c>
      <c r="E95" s="13"/>
      <c r="F95" s="13"/>
      <c r="G95" s="11"/>
      <c r="H95" s="12">
        <f t="shared" si="4"/>
        <v>0</v>
      </c>
      <c r="I95" s="13"/>
      <c r="J95" s="13"/>
      <c r="K95" s="11" t="s">
        <v>46</v>
      </c>
      <c r="L95" s="12">
        <f t="shared" si="5"/>
        <v>3048.24</v>
      </c>
      <c r="M95" s="13">
        <v>2122.5</v>
      </c>
      <c r="N95" s="13">
        <v>925.74</v>
      </c>
    </row>
    <row r="96" spans="1:14" ht="13.5" customHeight="1" x14ac:dyDescent="0.15">
      <c r="A96" s="20"/>
      <c r="B96" s="21"/>
      <c r="C96" s="11"/>
      <c r="D96" s="12">
        <f t="shared" si="3"/>
        <v>0</v>
      </c>
      <c r="E96" s="13"/>
      <c r="F96" s="13"/>
      <c r="G96" s="11"/>
      <c r="H96" s="12">
        <f t="shared" si="4"/>
        <v>0</v>
      </c>
      <c r="I96" s="13"/>
      <c r="J96" s="13"/>
      <c r="K96" s="11" t="s">
        <v>47</v>
      </c>
      <c r="L96" s="12">
        <f t="shared" si="5"/>
        <v>867.97</v>
      </c>
      <c r="M96" s="13">
        <v>855.9</v>
      </c>
      <c r="N96" s="13">
        <v>12.07</v>
      </c>
    </row>
    <row r="97" spans="1:14" ht="12.95" customHeight="1" x14ac:dyDescent="0.15">
      <c r="A97" s="22" t="s">
        <v>83</v>
      </c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</row>
    <row r="98" spans="1:14" ht="12.95" customHeight="1" x14ac:dyDescent="0.15">
      <c r="A98" s="24" t="s">
        <v>84</v>
      </c>
      <c r="B98"/>
      <c r="C98"/>
      <c r="D98"/>
      <c r="E98"/>
      <c r="F98"/>
      <c r="G98"/>
      <c r="H98"/>
      <c r="I98"/>
      <c r="J98"/>
      <c r="K98"/>
      <c r="L98"/>
      <c r="M98"/>
      <c r="N98"/>
    </row>
  </sheetData>
  <mergeCells count="12">
    <mergeCell ref="L4:N4"/>
    <mergeCell ref="A63:B63"/>
    <mergeCell ref="A3:A5"/>
    <mergeCell ref="B3:B5"/>
    <mergeCell ref="C3:F3"/>
    <mergeCell ref="G3:J3"/>
    <mergeCell ref="K3:N3"/>
    <mergeCell ref="C4:C5"/>
    <mergeCell ref="D4:F4"/>
    <mergeCell ref="G4:G5"/>
    <mergeCell ref="H4:J4"/>
    <mergeCell ref="K4:K5"/>
  </mergeCells>
  <phoneticPr fontId="2"/>
  <dataValidations count="2">
    <dataValidation type="decimal" operator="greaterThanOrEqual" allowBlank="1" showInputMessage="1" showErrorMessage="1" sqref="B8:B10 B12:B13 B15:B17 B19:B20 B22:B28 B40:B44 B49:B51 B57:B59 B46:B47 B37:B38 B53:B55 B61:B62 B30:B31 B33:B35 I8:J10 E8:F10 I12:J13 E12:F13 I19:J20 E19:F20 I22:J28 E22:F28 I30:J31 E30:F31 I33:J35 E33:F35 I37:J38 E37:F38 I46:J47 E46:F47 I40:J44 E40:F44 I49:J51 E49:F51 I57:J59 I53:J55 I15:J17 E15:F17 E53:F55 E57:F59 I61:J96 E61:F96" xr:uid="{2FB069CB-1FAA-413F-963E-6ECB345799C6}">
      <formula1>0</formula1>
    </dataValidation>
    <dataValidation type="textLength" operator="greaterThanOrEqual" allowBlank="1" showInputMessage="1" showErrorMessage="1" sqref="G49:G51 G40:G44 K46:K47 K49:K51 K40:K44 G57:G59 K57:K59 K53:K55 G53:G55 G8:G10 K8:K10 G12:G13 K12:K13 G15:G17 K15:K17 G19:G20 K19:K20 G22:G28 K22:K28 G30:G31 K30:K31 G33:G35 K33:K35 G37:G38 K37:K38 G46:G47 C57:C59 C53:C55 C49:C51 C46:C47 C40:C44 C37:C38 C33:C35 C30:C31 C22:C28 C19:C20 C15:C17 C12:C13 C8:C10 C61:C96 K61:K96 G61:G96" xr:uid="{22AC2FD8-5D1D-40F5-A1CB-21E940688589}">
      <formula1>0</formula1>
    </dataValidation>
  </dataValidations>
  <pageMargins left="0.59055118110236227" right="0.19685039370078741" top="0.78740157480314965" bottom="0.19685039370078741" header="0" footer="0"/>
  <pageSetup paperSize="9" scale="41" fitToHeight="0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1-9</vt:lpstr>
      <vt:lpstr>'1-9'!Print_Titles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2026-02-27T06:51:19Z</dcterms:created>
  <dcterms:modified xsi:type="dcterms:W3CDTF">2026-02-27T07:45:36Z</dcterms:modified>
</cp:coreProperties>
</file>