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1ED3C34-CEBF-450C-88DC-27F1A69DE406}" xr6:coauthVersionLast="47" xr6:coauthVersionMax="47" xr10:uidLastSave="{00000000-0000-0000-0000-000000000000}"/>
  <bookViews>
    <workbookView xWindow="-120" yWindow="-120" windowWidth="29040" windowHeight="15720" xr2:uid="{462DA2B5-47EB-43C3-A400-FDFB496BC386}"/>
  </bookViews>
  <sheets>
    <sheet name="官-5" sheetId="1" r:id="rId1"/>
  </sheets>
  <definedNames>
    <definedName name="_xlnm.Print_Area" localSheetId="0">'官-5'!$A$1:$M$194</definedName>
    <definedName name="_xlnm.Print_Titles" localSheetId="0">'官-5'!$2:$5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1" i="1" l="1"/>
  <c r="H191" i="1"/>
  <c r="E191" i="1"/>
  <c r="K190" i="1"/>
  <c r="J190" i="1"/>
  <c r="I190" i="1"/>
  <c r="H190" i="1"/>
  <c r="E190" i="1"/>
  <c r="K189" i="1"/>
  <c r="J189" i="1"/>
  <c r="I189" i="1"/>
  <c r="H189" i="1"/>
  <c r="E189" i="1"/>
  <c r="K188" i="1"/>
  <c r="J188" i="1"/>
  <c r="I188" i="1"/>
  <c r="H188" i="1"/>
  <c r="E188" i="1"/>
  <c r="K187" i="1"/>
  <c r="J187" i="1"/>
  <c r="I187" i="1"/>
  <c r="H187" i="1"/>
  <c r="G187" i="1"/>
  <c r="E187" i="1"/>
  <c r="J185" i="1"/>
  <c r="H185" i="1"/>
  <c r="E185" i="1"/>
  <c r="K184" i="1"/>
  <c r="J184" i="1"/>
  <c r="I184" i="1"/>
  <c r="H184" i="1"/>
  <c r="E184" i="1"/>
  <c r="K183" i="1"/>
  <c r="J183" i="1"/>
  <c r="I183" i="1"/>
  <c r="H183" i="1"/>
  <c r="E183" i="1"/>
  <c r="K182" i="1"/>
  <c r="J182" i="1"/>
  <c r="I182" i="1"/>
  <c r="H182" i="1"/>
  <c r="G182" i="1"/>
  <c r="E182" i="1"/>
  <c r="K181" i="1"/>
  <c r="J181" i="1"/>
  <c r="I181" i="1"/>
  <c r="H181" i="1"/>
  <c r="F181" i="1"/>
  <c r="E181" i="1"/>
  <c r="E180" i="1"/>
  <c r="J179" i="1"/>
  <c r="H179" i="1"/>
  <c r="E179" i="1"/>
  <c r="K178" i="1"/>
  <c r="J178" i="1"/>
  <c r="I178" i="1"/>
  <c r="H178" i="1"/>
  <c r="E178" i="1"/>
  <c r="K177" i="1"/>
  <c r="J177" i="1"/>
  <c r="I177" i="1"/>
  <c r="H177" i="1"/>
  <c r="G177" i="1"/>
  <c r="E177" i="1"/>
  <c r="K176" i="1"/>
  <c r="J176" i="1"/>
  <c r="I176" i="1"/>
  <c r="H176" i="1"/>
  <c r="F176" i="1"/>
  <c r="E176" i="1"/>
  <c r="K175" i="1"/>
  <c r="J175" i="1"/>
  <c r="I175" i="1"/>
  <c r="H175" i="1"/>
  <c r="E175" i="1"/>
  <c r="J173" i="1"/>
  <c r="H173" i="1"/>
  <c r="E173" i="1"/>
  <c r="K172" i="1"/>
  <c r="J172" i="1"/>
  <c r="I172" i="1"/>
  <c r="H172" i="1"/>
  <c r="G172" i="1"/>
  <c r="E172" i="1"/>
  <c r="K171" i="1"/>
  <c r="J171" i="1"/>
  <c r="I171" i="1"/>
  <c r="H171" i="1"/>
  <c r="E171" i="1"/>
  <c r="K170" i="1"/>
  <c r="J170" i="1"/>
  <c r="I170" i="1"/>
  <c r="H170" i="1"/>
  <c r="E170" i="1"/>
  <c r="K169" i="1"/>
  <c r="J169" i="1"/>
  <c r="I169" i="1"/>
  <c r="H169" i="1"/>
  <c r="E169" i="1"/>
  <c r="K168" i="1"/>
  <c r="J167" i="1"/>
  <c r="H167" i="1"/>
  <c r="E167" i="1"/>
  <c r="K166" i="1"/>
  <c r="J166" i="1"/>
  <c r="I166" i="1"/>
  <c r="H166" i="1"/>
  <c r="F166" i="1"/>
  <c r="E166" i="1"/>
  <c r="K165" i="1"/>
  <c r="J165" i="1"/>
  <c r="I165" i="1"/>
  <c r="H165" i="1"/>
  <c r="E165" i="1"/>
  <c r="K164" i="1"/>
  <c r="J164" i="1"/>
  <c r="I164" i="1"/>
  <c r="H164" i="1"/>
  <c r="E164" i="1"/>
  <c r="K163" i="1"/>
  <c r="J163" i="1"/>
  <c r="I163" i="1"/>
  <c r="H163" i="1"/>
  <c r="E163" i="1"/>
  <c r="J162" i="1"/>
  <c r="J161" i="1"/>
  <c r="H161" i="1"/>
  <c r="F161" i="1"/>
  <c r="E161" i="1"/>
  <c r="K160" i="1"/>
  <c r="J160" i="1"/>
  <c r="I160" i="1"/>
  <c r="H160" i="1"/>
  <c r="E160" i="1"/>
  <c r="K159" i="1"/>
  <c r="J159" i="1"/>
  <c r="I159" i="1"/>
  <c r="H159" i="1"/>
  <c r="E159" i="1"/>
  <c r="K158" i="1"/>
  <c r="J158" i="1"/>
  <c r="I158" i="1"/>
  <c r="H158" i="1"/>
  <c r="E158" i="1"/>
  <c r="K157" i="1"/>
  <c r="J157" i="1"/>
  <c r="I157" i="1"/>
  <c r="H157" i="1"/>
  <c r="E157" i="1"/>
  <c r="I156" i="1"/>
  <c r="J155" i="1"/>
  <c r="H155" i="1"/>
  <c r="E155" i="1"/>
  <c r="K154" i="1"/>
  <c r="J154" i="1"/>
  <c r="I154" i="1"/>
  <c r="H154" i="1"/>
  <c r="E154" i="1"/>
  <c r="K153" i="1"/>
  <c r="J153" i="1"/>
  <c r="I153" i="1"/>
  <c r="H153" i="1"/>
  <c r="E153" i="1"/>
  <c r="K152" i="1"/>
  <c r="J152" i="1"/>
  <c r="I152" i="1"/>
  <c r="H152" i="1"/>
  <c r="E152" i="1"/>
  <c r="K151" i="1"/>
  <c r="J151" i="1"/>
  <c r="I151" i="1"/>
  <c r="H151" i="1"/>
  <c r="E151" i="1"/>
  <c r="J149" i="1"/>
  <c r="H149" i="1"/>
  <c r="E149" i="1"/>
  <c r="K148" i="1"/>
  <c r="J148" i="1"/>
  <c r="I148" i="1"/>
  <c r="H148" i="1"/>
  <c r="E148" i="1"/>
  <c r="K147" i="1"/>
  <c r="J147" i="1"/>
  <c r="I147" i="1"/>
  <c r="H147" i="1"/>
  <c r="E147" i="1"/>
  <c r="K146" i="1"/>
  <c r="J146" i="1"/>
  <c r="I146" i="1"/>
  <c r="H146" i="1"/>
  <c r="E146" i="1"/>
  <c r="K145" i="1"/>
  <c r="J145" i="1"/>
  <c r="I145" i="1"/>
  <c r="H145" i="1"/>
  <c r="G145" i="1"/>
  <c r="E145" i="1"/>
  <c r="J143" i="1"/>
  <c r="H143" i="1"/>
  <c r="E143" i="1"/>
  <c r="K142" i="1"/>
  <c r="J142" i="1"/>
  <c r="I142" i="1"/>
  <c r="H142" i="1"/>
  <c r="E142" i="1"/>
  <c r="K141" i="1"/>
  <c r="J141" i="1"/>
  <c r="I141" i="1"/>
  <c r="H141" i="1"/>
  <c r="E141" i="1"/>
  <c r="K140" i="1"/>
  <c r="J140" i="1"/>
  <c r="I140" i="1"/>
  <c r="H140" i="1"/>
  <c r="G140" i="1"/>
  <c r="E140" i="1"/>
  <c r="K139" i="1"/>
  <c r="J139" i="1"/>
  <c r="I139" i="1"/>
  <c r="H139" i="1"/>
  <c r="F139" i="1"/>
  <c r="E139" i="1"/>
  <c r="E138" i="1"/>
  <c r="J137" i="1"/>
  <c r="H137" i="1"/>
  <c r="E137" i="1"/>
  <c r="K136" i="1"/>
  <c r="J136" i="1"/>
  <c r="I136" i="1"/>
  <c r="H136" i="1"/>
  <c r="E136" i="1"/>
  <c r="K135" i="1"/>
  <c r="J135" i="1"/>
  <c r="I135" i="1"/>
  <c r="H135" i="1"/>
  <c r="G135" i="1"/>
  <c r="E135" i="1"/>
  <c r="K134" i="1"/>
  <c r="J134" i="1"/>
  <c r="I134" i="1"/>
  <c r="H134" i="1"/>
  <c r="F134" i="1"/>
  <c r="E134" i="1"/>
  <c r="K133" i="1"/>
  <c r="J133" i="1"/>
  <c r="I133" i="1"/>
  <c r="H133" i="1"/>
  <c r="E133" i="1"/>
  <c r="J131" i="1"/>
  <c r="H131" i="1"/>
  <c r="E131" i="1"/>
  <c r="K130" i="1"/>
  <c r="J130" i="1"/>
  <c r="I130" i="1"/>
  <c r="H130" i="1"/>
  <c r="G130" i="1"/>
  <c r="E130" i="1"/>
  <c r="K129" i="1"/>
  <c r="J129" i="1"/>
  <c r="I129" i="1"/>
  <c r="H129" i="1"/>
  <c r="E129" i="1"/>
  <c r="K128" i="1"/>
  <c r="J128" i="1"/>
  <c r="I128" i="1"/>
  <c r="H128" i="1"/>
  <c r="E128" i="1"/>
  <c r="K127" i="1"/>
  <c r="J127" i="1"/>
  <c r="I127" i="1"/>
  <c r="H127" i="1"/>
  <c r="E127" i="1"/>
  <c r="K126" i="1"/>
  <c r="J125" i="1"/>
  <c r="H125" i="1"/>
  <c r="E125" i="1"/>
  <c r="K124" i="1"/>
  <c r="J124" i="1"/>
  <c r="I124" i="1"/>
  <c r="H124" i="1"/>
  <c r="F124" i="1"/>
  <c r="E124" i="1"/>
  <c r="K123" i="1"/>
  <c r="J123" i="1"/>
  <c r="I123" i="1"/>
  <c r="H123" i="1"/>
  <c r="E123" i="1"/>
  <c r="K122" i="1"/>
  <c r="J122" i="1"/>
  <c r="I122" i="1"/>
  <c r="H122" i="1"/>
  <c r="E122" i="1"/>
  <c r="K121" i="1"/>
  <c r="J121" i="1"/>
  <c r="I121" i="1"/>
  <c r="H121" i="1"/>
  <c r="E121" i="1"/>
  <c r="J120" i="1"/>
  <c r="J119" i="1"/>
  <c r="H119" i="1"/>
  <c r="F119" i="1"/>
  <c r="E119" i="1"/>
  <c r="K118" i="1"/>
  <c r="J118" i="1"/>
  <c r="I118" i="1"/>
  <c r="H118" i="1"/>
  <c r="E118" i="1"/>
  <c r="K117" i="1"/>
  <c r="J117" i="1"/>
  <c r="I117" i="1"/>
  <c r="H117" i="1"/>
  <c r="E117" i="1"/>
  <c r="K116" i="1"/>
  <c r="J116" i="1"/>
  <c r="I116" i="1"/>
  <c r="H116" i="1"/>
  <c r="E116" i="1"/>
  <c r="K115" i="1"/>
  <c r="J115" i="1"/>
  <c r="I115" i="1"/>
  <c r="H115" i="1"/>
  <c r="E115" i="1"/>
  <c r="I114" i="1"/>
  <c r="J113" i="1"/>
  <c r="H113" i="1"/>
  <c r="E113" i="1"/>
  <c r="K112" i="1"/>
  <c r="J112" i="1"/>
  <c r="I112" i="1"/>
  <c r="H112" i="1"/>
  <c r="E112" i="1"/>
  <c r="K111" i="1"/>
  <c r="J111" i="1"/>
  <c r="I111" i="1"/>
  <c r="H111" i="1"/>
  <c r="E111" i="1"/>
  <c r="K110" i="1"/>
  <c r="J110" i="1"/>
  <c r="I110" i="1"/>
  <c r="H110" i="1"/>
  <c r="E110" i="1"/>
  <c r="K109" i="1"/>
  <c r="J109" i="1"/>
  <c r="I109" i="1"/>
  <c r="H109" i="1"/>
  <c r="E109" i="1"/>
  <c r="F107" i="1"/>
  <c r="F191" i="1" s="1"/>
  <c r="G106" i="1"/>
  <c r="G190" i="1" s="1"/>
  <c r="F106" i="1"/>
  <c r="F190" i="1" s="1"/>
  <c r="G105" i="1"/>
  <c r="G189" i="1" s="1"/>
  <c r="F105" i="1"/>
  <c r="F189" i="1" s="1"/>
  <c r="G104" i="1"/>
  <c r="G188" i="1" s="1"/>
  <c r="F104" i="1"/>
  <c r="F188" i="1" s="1"/>
  <c r="G103" i="1"/>
  <c r="F103" i="1"/>
  <c r="F187" i="1" s="1"/>
  <c r="K102" i="1"/>
  <c r="K186" i="1" s="1"/>
  <c r="J102" i="1"/>
  <c r="J186" i="1" s="1"/>
  <c r="I102" i="1"/>
  <c r="I186" i="1" s="1"/>
  <c r="H102" i="1"/>
  <c r="H186" i="1" s="1"/>
  <c r="G102" i="1"/>
  <c r="G186" i="1" s="1"/>
  <c r="E102" i="1"/>
  <c r="E186" i="1" s="1"/>
  <c r="F101" i="1"/>
  <c r="F155" i="1" s="1"/>
  <c r="G100" i="1"/>
  <c r="G154" i="1" s="1"/>
  <c r="F100" i="1"/>
  <c r="F154" i="1" s="1"/>
  <c r="G99" i="1"/>
  <c r="G153" i="1" s="1"/>
  <c r="F99" i="1"/>
  <c r="F153" i="1" s="1"/>
  <c r="G98" i="1"/>
  <c r="G152" i="1" s="1"/>
  <c r="F98" i="1"/>
  <c r="F152" i="1" s="1"/>
  <c r="G97" i="1"/>
  <c r="G151" i="1" s="1"/>
  <c r="F97" i="1"/>
  <c r="F151" i="1" s="1"/>
  <c r="K96" i="1"/>
  <c r="K150" i="1" s="1"/>
  <c r="J96" i="1"/>
  <c r="J150" i="1" s="1"/>
  <c r="I96" i="1"/>
  <c r="I150" i="1" s="1"/>
  <c r="H96" i="1"/>
  <c r="H150" i="1" s="1"/>
  <c r="G96" i="1"/>
  <c r="G150" i="1" s="1"/>
  <c r="E96" i="1"/>
  <c r="E150" i="1" s="1"/>
  <c r="F95" i="1"/>
  <c r="F143" i="1" s="1"/>
  <c r="G94" i="1"/>
  <c r="G142" i="1" s="1"/>
  <c r="F94" i="1"/>
  <c r="F142" i="1" s="1"/>
  <c r="G93" i="1"/>
  <c r="G141" i="1" s="1"/>
  <c r="F93" i="1"/>
  <c r="F141" i="1" s="1"/>
  <c r="G92" i="1"/>
  <c r="F92" i="1"/>
  <c r="F140" i="1" s="1"/>
  <c r="G91" i="1"/>
  <c r="G139" i="1" s="1"/>
  <c r="F91" i="1"/>
  <c r="F90" i="1" s="1"/>
  <c r="F138" i="1" s="1"/>
  <c r="K90" i="1"/>
  <c r="K138" i="1" s="1"/>
  <c r="J90" i="1"/>
  <c r="J138" i="1" s="1"/>
  <c r="I90" i="1"/>
  <c r="I138" i="1" s="1"/>
  <c r="H90" i="1"/>
  <c r="H78" i="1" s="1"/>
  <c r="H7" i="1" s="1" a="1"/>
  <c r="H7" i="1" s="1"/>
  <c r="G90" i="1"/>
  <c r="G138" i="1" s="1"/>
  <c r="E90" i="1"/>
  <c r="F89" i="1"/>
  <c r="F137" i="1" s="1"/>
  <c r="G88" i="1"/>
  <c r="G136" i="1" s="1"/>
  <c r="F88" i="1"/>
  <c r="F136" i="1" s="1"/>
  <c r="G87" i="1"/>
  <c r="F87" i="1"/>
  <c r="F81" i="1" s="1"/>
  <c r="G86" i="1"/>
  <c r="G134" i="1" s="1"/>
  <c r="F86" i="1"/>
  <c r="G85" i="1"/>
  <c r="G133" i="1" s="1"/>
  <c r="F85" i="1"/>
  <c r="F133" i="1" s="1"/>
  <c r="K84" i="1"/>
  <c r="K132" i="1" s="1"/>
  <c r="J84" i="1"/>
  <c r="J132" i="1" s="1"/>
  <c r="I84" i="1"/>
  <c r="I132" i="1" s="1"/>
  <c r="H84" i="1"/>
  <c r="H132" i="1" s="1"/>
  <c r="G84" i="1"/>
  <c r="G132" i="1" s="1"/>
  <c r="E84" i="1"/>
  <c r="E132" i="1" s="1"/>
  <c r="J83" i="1"/>
  <c r="H83" i="1"/>
  <c r="G83" i="1"/>
  <c r="F83" i="1"/>
  <c r="E83" i="1"/>
  <c r="E10" i="1" s="1" a="1"/>
  <c r="E10" i="1" s="1"/>
  <c r="K82" i="1"/>
  <c r="J82" i="1"/>
  <c r="I82" i="1"/>
  <c r="H82" i="1"/>
  <c r="G82" i="1"/>
  <c r="F82" i="1"/>
  <c r="E82" i="1"/>
  <c r="K81" i="1"/>
  <c r="K7" i="1" s="1" a="1"/>
  <c r="K7" i="1" s="1"/>
  <c r="J81" i="1"/>
  <c r="I81" i="1"/>
  <c r="H81" i="1"/>
  <c r="G81" i="1"/>
  <c r="E81" i="1"/>
  <c r="K80" i="1"/>
  <c r="J80" i="1"/>
  <c r="J11" i="1" s="1" a="1"/>
  <c r="J11" i="1" s="1"/>
  <c r="I80" i="1"/>
  <c r="H80" i="1"/>
  <c r="G80" i="1"/>
  <c r="F80" i="1"/>
  <c r="E80" i="1"/>
  <c r="K79" i="1"/>
  <c r="J79" i="1"/>
  <c r="I79" i="1"/>
  <c r="I9" i="1" s="1" a="1"/>
  <c r="I9" i="1" s="1"/>
  <c r="H79" i="1"/>
  <c r="F79" i="1"/>
  <c r="E79" i="1"/>
  <c r="K78" i="1"/>
  <c r="J78" i="1"/>
  <c r="I78" i="1"/>
  <c r="G78" i="1"/>
  <c r="E78" i="1"/>
  <c r="F77" i="1"/>
  <c r="G76" i="1"/>
  <c r="F76" i="1"/>
  <c r="G75" i="1"/>
  <c r="F75" i="1"/>
  <c r="G74" i="1"/>
  <c r="F74" i="1"/>
  <c r="G73" i="1"/>
  <c r="G72" i="1" s="1"/>
  <c r="F73" i="1"/>
  <c r="F72" i="1" s="1"/>
  <c r="K72" i="1"/>
  <c r="J72" i="1"/>
  <c r="I72" i="1"/>
  <c r="H72" i="1"/>
  <c r="E72" i="1"/>
  <c r="F71" i="1"/>
  <c r="F185" i="1" s="1"/>
  <c r="G70" i="1"/>
  <c r="G184" i="1" s="1"/>
  <c r="F70" i="1"/>
  <c r="F184" i="1" s="1"/>
  <c r="G69" i="1"/>
  <c r="G183" i="1" s="1"/>
  <c r="F69" i="1"/>
  <c r="F183" i="1" s="1"/>
  <c r="G68" i="1"/>
  <c r="F68" i="1"/>
  <c r="F182" i="1" s="1"/>
  <c r="G67" i="1"/>
  <c r="G181" i="1" s="1"/>
  <c r="F67" i="1"/>
  <c r="F66" i="1" s="1"/>
  <c r="K66" i="1"/>
  <c r="K180" i="1" s="1"/>
  <c r="J66" i="1"/>
  <c r="J180" i="1" s="1"/>
  <c r="I66" i="1"/>
  <c r="I180" i="1" s="1"/>
  <c r="H66" i="1"/>
  <c r="H180" i="1" s="1"/>
  <c r="E66" i="1"/>
  <c r="F65" i="1"/>
  <c r="F179" i="1" s="1"/>
  <c r="G64" i="1"/>
  <c r="G178" i="1" s="1"/>
  <c r="F64" i="1"/>
  <c r="F178" i="1" s="1"/>
  <c r="G63" i="1"/>
  <c r="F63" i="1"/>
  <c r="F177" i="1" s="1"/>
  <c r="G62" i="1"/>
  <c r="G176" i="1" s="1"/>
  <c r="F62" i="1"/>
  <c r="G61" i="1"/>
  <c r="G175" i="1" s="1"/>
  <c r="F61" i="1"/>
  <c r="F175" i="1" s="1"/>
  <c r="K60" i="1"/>
  <c r="K174" i="1" s="1"/>
  <c r="J60" i="1"/>
  <c r="J174" i="1" s="1"/>
  <c r="I60" i="1"/>
  <c r="I174" i="1" s="1"/>
  <c r="H60" i="1"/>
  <c r="H174" i="1" s="1"/>
  <c r="E60" i="1"/>
  <c r="E174" i="1" s="1"/>
  <c r="F59" i="1"/>
  <c r="F173" i="1" s="1"/>
  <c r="G58" i="1"/>
  <c r="F58" i="1"/>
  <c r="F172" i="1" s="1"/>
  <c r="G57" i="1"/>
  <c r="G171" i="1" s="1"/>
  <c r="F57" i="1"/>
  <c r="F171" i="1" s="1"/>
  <c r="G56" i="1"/>
  <c r="G170" i="1" s="1"/>
  <c r="F56" i="1"/>
  <c r="F170" i="1" s="1"/>
  <c r="G55" i="1"/>
  <c r="G169" i="1" s="1"/>
  <c r="F55" i="1"/>
  <c r="F169" i="1" s="1"/>
  <c r="K54" i="1"/>
  <c r="J54" i="1"/>
  <c r="J168" i="1" s="1"/>
  <c r="I54" i="1"/>
  <c r="I168" i="1" s="1"/>
  <c r="H54" i="1"/>
  <c r="H168" i="1" s="1"/>
  <c r="E54" i="1"/>
  <c r="E168" i="1" s="1"/>
  <c r="F53" i="1"/>
  <c r="F167" i="1" s="1"/>
  <c r="G52" i="1"/>
  <c r="G166" i="1" s="1"/>
  <c r="F52" i="1"/>
  <c r="G51" i="1"/>
  <c r="G165" i="1" s="1"/>
  <c r="F51" i="1"/>
  <c r="F165" i="1" s="1"/>
  <c r="G50" i="1"/>
  <c r="G164" i="1" s="1"/>
  <c r="F50" i="1"/>
  <c r="F164" i="1" s="1"/>
  <c r="G49" i="1"/>
  <c r="G163" i="1" s="1"/>
  <c r="F49" i="1"/>
  <c r="F163" i="1" s="1"/>
  <c r="K48" i="1"/>
  <c r="K162" i="1" s="1"/>
  <c r="J48" i="1"/>
  <c r="I48" i="1"/>
  <c r="I162" i="1" s="1"/>
  <c r="H48" i="1"/>
  <c r="H162" i="1" s="1"/>
  <c r="E48" i="1"/>
  <c r="E162" i="1" s="1"/>
  <c r="F47" i="1"/>
  <c r="G46" i="1"/>
  <c r="G160" i="1" s="1"/>
  <c r="F46" i="1"/>
  <c r="F160" i="1" s="1"/>
  <c r="G45" i="1"/>
  <c r="G159" i="1" s="1"/>
  <c r="F45" i="1"/>
  <c r="F159" i="1" s="1"/>
  <c r="G44" i="1"/>
  <c r="G158" i="1" s="1"/>
  <c r="F44" i="1"/>
  <c r="F158" i="1" s="1"/>
  <c r="G43" i="1"/>
  <c r="G157" i="1" s="1"/>
  <c r="F43" i="1"/>
  <c r="F157" i="1" s="1"/>
  <c r="K42" i="1"/>
  <c r="K156" i="1" s="1"/>
  <c r="J42" i="1"/>
  <c r="J156" i="1" s="1"/>
  <c r="I42" i="1"/>
  <c r="H42" i="1"/>
  <c r="H156" i="1" s="1"/>
  <c r="E42" i="1"/>
  <c r="E156" i="1" s="1"/>
  <c r="F41" i="1"/>
  <c r="F149" i="1" s="1"/>
  <c r="G40" i="1"/>
  <c r="F40" i="1"/>
  <c r="F148" i="1" s="1"/>
  <c r="G39" i="1"/>
  <c r="G147" i="1" s="1"/>
  <c r="F39" i="1"/>
  <c r="F147" i="1" s="1"/>
  <c r="G38" i="1"/>
  <c r="G146" i="1" s="1"/>
  <c r="F38" i="1"/>
  <c r="F146" i="1" s="1"/>
  <c r="G37" i="1"/>
  <c r="G36" i="1" s="1"/>
  <c r="G144" i="1" s="1"/>
  <c r="F37" i="1"/>
  <c r="F145" i="1" s="1"/>
  <c r="K36" i="1"/>
  <c r="K144" i="1" s="1"/>
  <c r="J36" i="1"/>
  <c r="J144" i="1" s="1"/>
  <c r="I36" i="1"/>
  <c r="I144" i="1" s="1"/>
  <c r="H36" i="1"/>
  <c r="H144" i="1" s="1"/>
  <c r="E36" i="1"/>
  <c r="E144" i="1" s="1"/>
  <c r="F35" i="1"/>
  <c r="F131" i="1" s="1"/>
  <c r="G34" i="1"/>
  <c r="F34" i="1"/>
  <c r="F130" i="1" s="1"/>
  <c r="G33" i="1"/>
  <c r="G129" i="1" s="1"/>
  <c r="F33" i="1"/>
  <c r="F129" i="1" s="1"/>
  <c r="G32" i="1"/>
  <c r="G128" i="1" s="1"/>
  <c r="F32" i="1"/>
  <c r="F128" i="1" s="1"/>
  <c r="G31" i="1"/>
  <c r="G127" i="1" s="1"/>
  <c r="F31" i="1"/>
  <c r="F127" i="1" s="1"/>
  <c r="K30" i="1"/>
  <c r="J30" i="1"/>
  <c r="J126" i="1" s="1"/>
  <c r="I30" i="1"/>
  <c r="I126" i="1" s="1"/>
  <c r="H30" i="1"/>
  <c r="H126" i="1" s="1"/>
  <c r="E30" i="1"/>
  <c r="E126" i="1" s="1"/>
  <c r="F29" i="1"/>
  <c r="F125" i="1" s="1"/>
  <c r="G28" i="1"/>
  <c r="G124" i="1" s="1"/>
  <c r="F28" i="1"/>
  <c r="G27" i="1"/>
  <c r="G123" i="1" s="1"/>
  <c r="F27" i="1"/>
  <c r="F123" i="1" s="1"/>
  <c r="G26" i="1"/>
  <c r="G122" i="1" s="1"/>
  <c r="F26" i="1"/>
  <c r="F122" i="1" s="1"/>
  <c r="G25" i="1"/>
  <c r="G121" i="1" s="1"/>
  <c r="F25" i="1"/>
  <c r="F121" i="1" s="1"/>
  <c r="K24" i="1"/>
  <c r="K120" i="1" s="1"/>
  <c r="J24" i="1"/>
  <c r="I24" i="1"/>
  <c r="I120" i="1" s="1"/>
  <c r="H24" i="1"/>
  <c r="H120" i="1" s="1"/>
  <c r="E24" i="1"/>
  <c r="E120" i="1" s="1"/>
  <c r="F23" i="1"/>
  <c r="G22" i="1"/>
  <c r="G118" i="1" s="1"/>
  <c r="F22" i="1"/>
  <c r="F118" i="1" s="1"/>
  <c r="G21" i="1"/>
  <c r="G117" i="1" s="1"/>
  <c r="F21" i="1"/>
  <c r="F117" i="1" s="1"/>
  <c r="G20" i="1"/>
  <c r="G116" i="1" s="1"/>
  <c r="F20" i="1"/>
  <c r="F116" i="1" s="1"/>
  <c r="G19" i="1"/>
  <c r="G115" i="1" s="1"/>
  <c r="F19" i="1"/>
  <c r="F115" i="1" s="1"/>
  <c r="K18" i="1"/>
  <c r="K114" i="1" s="1"/>
  <c r="J18" i="1"/>
  <c r="J114" i="1" s="1"/>
  <c r="I18" i="1"/>
  <c r="H18" i="1"/>
  <c r="H9" i="1" s="1" a="1"/>
  <c r="H9" i="1" s="1"/>
  <c r="E18" i="1"/>
  <c r="E114" i="1" s="1"/>
  <c r="F17" i="1"/>
  <c r="F113" i="1" s="1"/>
  <c r="G16" i="1"/>
  <c r="G112" i="1" s="1"/>
  <c r="F16" i="1"/>
  <c r="F112" i="1" s="1"/>
  <c r="G15" i="1"/>
  <c r="G111" i="1" s="1"/>
  <c r="F15" i="1"/>
  <c r="F111" i="1" s="1"/>
  <c r="G14" i="1"/>
  <c r="G110" i="1" s="1"/>
  <c r="F14" i="1"/>
  <c r="F110" i="1" s="1"/>
  <c r="G13" i="1"/>
  <c r="G12" i="1" s="1"/>
  <c r="F13" i="1"/>
  <c r="F109" i="1" s="1"/>
  <c r="K12" i="1"/>
  <c r="K108" i="1" s="1"/>
  <c r="J12" i="1"/>
  <c r="J108" i="1" s="1"/>
  <c r="I12" i="1"/>
  <c r="I108" i="1" s="1"/>
  <c r="H12" i="1"/>
  <c r="H6" i="1" s="1" a="1"/>
  <c r="H6" i="1" s="1"/>
  <c r="E12" i="1"/>
  <c r="E108" i="1" s="1"/>
  <c r="E8" i="1" a="1"/>
  <c r="E8" i="1" s="1"/>
  <c r="I6" i="1" a="1"/>
  <c r="I6" i="1" s="1"/>
  <c r="E6" i="1" a="1"/>
  <c r="E6" i="1" s="1"/>
  <c r="G108" i="1" l="1"/>
  <c r="F180" i="1"/>
  <c r="E7" i="1" a="1"/>
  <c r="E7" i="1" s="1"/>
  <c r="H8" i="1" a="1"/>
  <c r="H8" i="1" s="1"/>
  <c r="E9" i="1" a="1"/>
  <c r="E9" i="1" s="1"/>
  <c r="J10" i="1" a="1"/>
  <c r="J10" i="1" s="1"/>
  <c r="F12" i="1"/>
  <c r="F18" i="1"/>
  <c r="F24" i="1"/>
  <c r="F120" i="1" s="1"/>
  <c r="F30" i="1"/>
  <c r="F126" i="1" s="1"/>
  <c r="F36" i="1"/>
  <c r="F144" i="1" s="1"/>
  <c r="F42" i="1"/>
  <c r="F156" i="1" s="1"/>
  <c r="F48" i="1"/>
  <c r="F162" i="1" s="1"/>
  <c r="F54" i="1"/>
  <c r="F168" i="1" s="1"/>
  <c r="F60" i="1"/>
  <c r="F174" i="1" s="1"/>
  <c r="G79" i="1"/>
  <c r="F84" i="1"/>
  <c r="F96" i="1"/>
  <c r="F150" i="1" s="1"/>
  <c r="F102" i="1"/>
  <c r="F186" i="1" s="1"/>
  <c r="G109" i="1"/>
  <c r="I8" i="1" a="1"/>
  <c r="I8" i="1" s="1"/>
  <c r="J9" i="1" a="1"/>
  <c r="J9" i="1" s="1"/>
  <c r="K10" i="1" a="1"/>
  <c r="K10" i="1" s="1"/>
  <c r="G18" i="1"/>
  <c r="G24" i="1"/>
  <c r="G120" i="1" s="1"/>
  <c r="G30" i="1"/>
  <c r="G126" i="1" s="1"/>
  <c r="G42" i="1"/>
  <c r="G156" i="1" s="1"/>
  <c r="G48" i="1"/>
  <c r="G162" i="1" s="1"/>
  <c r="G54" i="1"/>
  <c r="G168" i="1" s="1"/>
  <c r="G60" i="1"/>
  <c r="G174" i="1" s="1"/>
  <c r="G66" i="1"/>
  <c r="G180" i="1" s="1"/>
  <c r="H114" i="1"/>
  <c r="F135" i="1"/>
  <c r="J6" i="1" a="1"/>
  <c r="J6" i="1" s="1"/>
  <c r="J8" i="1" a="1"/>
  <c r="J8" i="1" s="1"/>
  <c r="E11" i="1" a="1"/>
  <c r="E11" i="1" s="1"/>
  <c r="H108" i="1"/>
  <c r="I7" i="1" a="1"/>
  <c r="I7" i="1" s="1"/>
  <c r="K9" i="1" a="1"/>
  <c r="K9" i="1" s="1"/>
  <c r="H10" i="1" a="1"/>
  <c r="H10" i="1" s="1"/>
  <c r="J7" i="1" a="1"/>
  <c r="J7" i="1" s="1"/>
  <c r="H138" i="1"/>
  <c r="K6" i="1" a="1"/>
  <c r="K6" i="1" s="1"/>
  <c r="K8" i="1" a="1"/>
  <c r="K8" i="1" s="1"/>
  <c r="I10" i="1" a="1"/>
  <c r="I10" i="1" s="1"/>
  <c r="F6" i="1" l="1" a="1"/>
  <c r="F6" i="1" s="1"/>
  <c r="F108" i="1"/>
  <c r="F9" i="1" a="1"/>
  <c r="F9" i="1" s="1"/>
  <c r="G8" i="1" a="1"/>
  <c r="G8" i="1" s="1"/>
  <c r="G9" i="1" a="1"/>
  <c r="G9" i="1" s="1"/>
  <c r="G10" i="1" a="1"/>
  <c r="G10" i="1" s="1"/>
  <c r="G114" i="1"/>
  <c r="F132" i="1"/>
  <c r="F78" i="1"/>
  <c r="G6" i="1" a="1"/>
  <c r="G6" i="1" s="1"/>
  <c r="F8" i="1" a="1"/>
  <c r="F8" i="1" s="1"/>
  <c r="F114" i="1"/>
  <c r="F10" i="1" a="1"/>
  <c r="F10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<sst xmlns="http://schemas.openxmlformats.org/spreadsheetml/2006/main" count="249" uniqueCount="54">
  <si>
    <r>
      <t xml:space="preserve">５ </t>
    </r>
    <r>
      <rPr>
        <sz val="11"/>
        <rFont val="ＭＳ Ｐゴシック"/>
        <family val="3"/>
        <charset val="128"/>
      </rPr>
      <t xml:space="preserve"> 官行造林伐採面積及び材積</t>
    </r>
    <rPh sb="3" eb="4">
      <t>カン</t>
    </rPh>
    <rPh sb="4" eb="5">
      <t>コウ</t>
    </rPh>
    <rPh sb="5" eb="7">
      <t>ゾウリン</t>
    </rPh>
    <rPh sb="7" eb="9">
      <t>バッサイ</t>
    </rPh>
    <rPh sb="9" eb="11">
      <t>メンセキ</t>
    </rPh>
    <rPh sb="11" eb="12">
      <t>オヨ</t>
    </rPh>
    <rPh sb="13" eb="14">
      <t>ザイ</t>
    </rPh>
    <rPh sb="14" eb="15">
      <t>セキ</t>
    </rPh>
    <phoneticPr fontId="2"/>
  </si>
  <si>
    <r>
      <t>単位（面積：ha、材積：m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5">
      <t>メンセキ</t>
    </rPh>
    <rPh sb="9" eb="10">
      <t>ザイ</t>
    </rPh>
    <rPh sb="10" eb="11">
      <t>セキ</t>
    </rPh>
    <phoneticPr fontId="2"/>
  </si>
  <si>
    <t>年度
森林管理署
都道府県</t>
    <rPh sb="7" eb="8">
      <t>ショ</t>
    </rPh>
    <rPh sb="9" eb="13">
      <t>トドウフケン</t>
    </rPh>
    <phoneticPr fontId="2"/>
  </si>
  <si>
    <t>伐採方法別</t>
  </si>
  <si>
    <t>面　積</t>
    <phoneticPr fontId="2"/>
  </si>
  <si>
    <t>材　　　　　積</t>
    <rPh sb="0" eb="1">
      <t>ザイ</t>
    </rPh>
    <rPh sb="6" eb="7">
      <t>セキ</t>
    </rPh>
    <phoneticPr fontId="2"/>
  </si>
  <si>
    <t>材　積　総　数</t>
    <rPh sb="0" eb="1">
      <t>ザイ</t>
    </rPh>
    <rPh sb="2" eb="3">
      <t>セキ</t>
    </rPh>
    <rPh sb="4" eb="5">
      <t>ソウ</t>
    </rPh>
    <rPh sb="6" eb="7">
      <t>スウ</t>
    </rPh>
    <phoneticPr fontId="2"/>
  </si>
  <si>
    <t>針　葉　樹</t>
    <rPh sb="0" eb="1">
      <t>ハリ</t>
    </rPh>
    <rPh sb="2" eb="3">
      <t>ハ</t>
    </rPh>
    <rPh sb="4" eb="5">
      <t>ジュ</t>
    </rPh>
    <phoneticPr fontId="2"/>
  </si>
  <si>
    <t>広　葉　樹</t>
    <rPh sb="0" eb="1">
      <t>ヒロ</t>
    </rPh>
    <rPh sb="2" eb="3">
      <t>ハ</t>
    </rPh>
    <rPh sb="4" eb="5">
      <t>ジュ</t>
    </rPh>
    <phoneticPr fontId="2"/>
  </si>
  <si>
    <t>官　収　分</t>
    <phoneticPr fontId="2"/>
  </si>
  <si>
    <t>民　収　分</t>
    <phoneticPr fontId="2"/>
  </si>
  <si>
    <t>総　数</t>
    <phoneticPr fontId="2"/>
  </si>
  <si>
    <t>皆　 伐</t>
    <phoneticPr fontId="2"/>
  </si>
  <si>
    <t>複層伐</t>
    <phoneticPr fontId="2"/>
  </si>
  <si>
    <t>択　 伐</t>
    <phoneticPr fontId="2"/>
  </si>
  <si>
    <t>間 　伐</t>
    <phoneticPr fontId="2"/>
  </si>
  <si>
    <t>　その他（官民計）</t>
    <phoneticPr fontId="2"/>
  </si>
  <si>
    <t>石川</t>
  </si>
  <si>
    <t>石川</t>
    <rPh sb="0" eb="2">
      <t>イシカワ</t>
    </rPh>
    <phoneticPr fontId="2"/>
  </si>
  <si>
    <t>複層伐</t>
  </si>
  <si>
    <t>間　 伐</t>
    <phoneticPr fontId="2"/>
  </si>
  <si>
    <t>　その他（官民計）</t>
    <rPh sb="3" eb="4">
      <t>ホカ</t>
    </rPh>
    <rPh sb="5" eb="7">
      <t>カンミン</t>
    </rPh>
    <rPh sb="7" eb="8">
      <t>ケイ</t>
    </rPh>
    <phoneticPr fontId="2"/>
  </si>
  <si>
    <t>福井</t>
  </si>
  <si>
    <t>福井</t>
    <rPh sb="0" eb="2">
      <t>フクイ</t>
    </rPh>
    <phoneticPr fontId="2"/>
  </si>
  <si>
    <t>三重</t>
    <phoneticPr fontId="2"/>
  </si>
  <si>
    <t>三重</t>
    <rPh sb="0" eb="2">
      <t>ミエ</t>
    </rPh>
    <phoneticPr fontId="2"/>
  </si>
  <si>
    <t>滋賀</t>
    <phoneticPr fontId="2"/>
  </si>
  <si>
    <t>滋賀</t>
    <rPh sb="0" eb="2">
      <t>シガ</t>
    </rPh>
    <phoneticPr fontId="2"/>
  </si>
  <si>
    <t>兵庫</t>
    <phoneticPr fontId="2"/>
  </si>
  <si>
    <t>兵庫</t>
    <rPh sb="0" eb="2">
      <t>ヒョウゴ</t>
    </rPh>
    <phoneticPr fontId="2"/>
  </si>
  <si>
    <t>和歌山</t>
    <phoneticPr fontId="2"/>
  </si>
  <si>
    <t>和歌山</t>
    <rPh sb="0" eb="3">
      <t>ワカヤマ</t>
    </rPh>
    <phoneticPr fontId="2"/>
  </si>
  <si>
    <t>鳥取</t>
    <phoneticPr fontId="2"/>
  </si>
  <si>
    <t>鳥取</t>
    <rPh sb="0" eb="2">
      <t>トットリ</t>
    </rPh>
    <phoneticPr fontId="2"/>
  </si>
  <si>
    <t>島根</t>
    <phoneticPr fontId="2"/>
  </si>
  <si>
    <t>島根</t>
    <rPh sb="0" eb="2">
      <t>シマネ</t>
    </rPh>
    <phoneticPr fontId="2"/>
  </si>
  <si>
    <t>岡山</t>
    <phoneticPr fontId="2"/>
  </si>
  <si>
    <t>岡山</t>
    <rPh sb="0" eb="2">
      <t>オカヤマ</t>
    </rPh>
    <phoneticPr fontId="2"/>
  </si>
  <si>
    <t>広島北部</t>
    <phoneticPr fontId="2"/>
  </si>
  <si>
    <t>広島</t>
    <rPh sb="0" eb="2">
      <t>ヒロシマ</t>
    </rPh>
    <phoneticPr fontId="2"/>
  </si>
  <si>
    <t>広島</t>
    <phoneticPr fontId="2"/>
  </si>
  <si>
    <t>〃</t>
  </si>
  <si>
    <t>（京都大阪）</t>
  </si>
  <si>
    <t>総数</t>
    <rPh sb="0" eb="2">
      <t>ソウスウ</t>
    </rPh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</si>
  <si>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</si>
  <si>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</si>
  <si>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</si>
  <si>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</si>
  <si>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</si>
  <si>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</si>
  <si>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4">
      <t>ケンベツサイケイ</t>
    </rPh>
    <phoneticPr fontId="2"/>
  </si>
  <si>
    <t>１　本表は、官行造林収穫実行総括表により作成した。</t>
  </si>
  <si>
    <t>２　国持分譲渡に係るもの、立木竹及び幼齢木補償料に該当するもの、事業支障木等の伐採であって当年度販売を行わないものは、</t>
    <phoneticPr fontId="2"/>
  </si>
  <si>
    <t>　　伐採方法別のその他（官民計）欄に掲上し、面積欄に面積を、材積の官収分欄に針広別材積を掲上した。（民収分を含む。）また、伐採方法別のその他（官民計）欄の数値は、総数欄に合算しない。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</si>
</sst>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 * \(#,##0\)_ ;_ * \-\(#,##0\)_ ;_ * &quot;&quot;_ ;_ @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/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hair">
        <color rgb="FF000000"/>
      </bottom>
      <diagonal/>
    </border>
    <border>
      <left/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rgb="FF000000"/>
      </left>
      <right/>
      <top/>
      <bottom style="hair">
        <color indexed="64"/>
      </bottom>
      <diagonal/>
    </border>
    <border>
      <left/>
      <right style="thin">
        <color rgb="FF000000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thin">
        <color indexed="64"/>
      </left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rgb="FF000000"/>
      </left>
      <right/>
      <top/>
      <bottom style="dashed">
        <color indexed="64"/>
      </bottom>
      <diagonal/>
    </border>
    <border>
      <left/>
      <right style="thin">
        <color rgb="FF000000"/>
      </right>
      <top/>
      <bottom style="dashed">
        <color indexed="64"/>
      </bottom>
      <diagonal/>
    </border>
    <border>
      <left style="thin">
        <color rgb="FF000000"/>
      </left>
      <right style="thin">
        <color rgb="FF000000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8" fontId="5" fillId="0" borderId="14" xfId="0" applyNumberFormat="1" applyFont="1" applyBorder="1" applyAlignment="1">
      <alignment horizontal="left" vertical="center"/>
    </xf>
    <xf numFmtId="176" fontId="5" fillId="0" borderId="15" xfId="0" applyNumberFormat="1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176" fontId="5" fillId="0" borderId="18" xfId="0" applyNumberFormat="1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176" fontId="5" fillId="0" borderId="21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3" fillId="0" borderId="24" xfId="0" applyFont="1" applyBorder="1" applyAlignment="1">
      <alignment horizontal="left" vertical="center"/>
    </xf>
    <xf numFmtId="176" fontId="5" fillId="0" borderId="26" xfId="0" applyNumberFormat="1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176" fontId="3" fillId="0" borderId="29" xfId="0" applyNumberFormat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3" fillId="0" borderId="21" xfId="0" applyNumberFormat="1" applyFont="1" applyBorder="1" applyProtection="1">
      <alignment vertical="center"/>
      <protection locked="0"/>
    </xf>
    <xf numFmtId="176" fontId="3" fillId="0" borderId="29" xfId="0" applyNumberFormat="1" applyFont="1" applyBorder="1" applyProtection="1">
      <alignment vertical="center"/>
      <protection locked="0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176" fontId="3" fillId="0" borderId="31" xfId="0" applyNumberFormat="1" applyFont="1" applyBorder="1" applyProtection="1">
      <alignment vertical="center"/>
      <protection locked="0"/>
    </xf>
    <xf numFmtId="176" fontId="3" fillId="0" borderId="7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176" fontId="3" fillId="0" borderId="7" xfId="0" applyNumberFormat="1" applyFont="1" applyBorder="1" applyProtection="1">
      <alignment vertical="center"/>
      <protection locked="0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176" fontId="3" fillId="0" borderId="35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3" fillId="0" borderId="37" xfId="0" applyFont="1" applyBorder="1" applyAlignment="1">
      <alignment horizontal="left" vertical="center"/>
    </xf>
    <xf numFmtId="176" fontId="3" fillId="0" borderId="39" xfId="0" applyNumberFormat="1" applyFont="1" applyBorder="1" applyProtection="1">
      <alignment vertical="center"/>
      <protection locked="0"/>
    </xf>
    <xf numFmtId="176" fontId="3" fillId="0" borderId="37" xfId="0" applyNumberFormat="1" applyFont="1" applyBorder="1">
      <alignment vertical="center"/>
    </xf>
    <xf numFmtId="176" fontId="3" fillId="0" borderId="39" xfId="0" applyNumberFormat="1" applyFont="1" applyBorder="1">
      <alignment vertical="center"/>
    </xf>
    <xf numFmtId="176" fontId="3" fillId="0" borderId="37" xfId="0" applyNumberFormat="1" applyFont="1" applyBorder="1" applyProtection="1">
      <alignment vertical="center"/>
      <protection locked="0"/>
    </xf>
    <xf numFmtId="0" fontId="3" fillId="0" borderId="4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>
      <alignment vertical="center"/>
    </xf>
    <xf numFmtId="0" fontId="3" fillId="0" borderId="43" xfId="0" applyFont="1" applyBorder="1" applyAlignment="1">
      <alignment horizontal="left" vertical="center"/>
    </xf>
    <xf numFmtId="176" fontId="3" fillId="0" borderId="43" xfId="0" applyNumberFormat="1" applyFont="1" applyBorder="1">
      <alignment vertical="center"/>
    </xf>
    <xf numFmtId="176" fontId="3" fillId="0" borderId="44" xfId="0" applyNumberFormat="1" applyFont="1" applyBorder="1" applyProtection="1">
      <alignment vertical="center"/>
      <protection locked="0"/>
    </xf>
    <xf numFmtId="176" fontId="3" fillId="0" borderId="44" xfId="0" applyNumberFormat="1" applyFont="1" applyBorder="1">
      <alignment vertical="center"/>
    </xf>
    <xf numFmtId="176" fontId="3" fillId="0" borderId="43" xfId="0" applyNumberFormat="1" applyFont="1" applyBorder="1" applyProtection="1">
      <alignment vertical="center"/>
      <protection locked="0"/>
    </xf>
    <xf numFmtId="0" fontId="0" fillId="0" borderId="45" xfId="0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>
      <alignment vertical="center"/>
    </xf>
    <xf numFmtId="0" fontId="3" fillId="0" borderId="48" xfId="0" applyFont="1" applyBorder="1" applyAlignment="1">
      <alignment horizontal="left" vertical="center"/>
    </xf>
    <xf numFmtId="176" fontId="3" fillId="0" borderId="49" xfId="0" applyNumberFormat="1" applyFont="1" applyBorder="1" applyProtection="1">
      <alignment vertical="center"/>
      <protection locked="0"/>
    </xf>
    <xf numFmtId="176" fontId="3" fillId="0" borderId="48" xfId="0" applyNumberFormat="1" applyFont="1" applyBorder="1">
      <alignment vertical="center"/>
    </xf>
    <xf numFmtId="176" fontId="3" fillId="0" borderId="49" xfId="0" applyNumberFormat="1" applyFont="1" applyBorder="1">
      <alignment vertical="center"/>
    </xf>
    <xf numFmtId="176" fontId="3" fillId="0" borderId="48" xfId="0" applyNumberFormat="1" applyFont="1" applyBorder="1" applyProtection="1">
      <alignment vertical="center"/>
      <protection locked="0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>
      <alignment vertical="center"/>
    </xf>
    <xf numFmtId="0" fontId="3" fillId="0" borderId="51" xfId="0" applyFont="1" applyBorder="1" applyAlignment="1">
      <alignment horizontal="left" vertical="center"/>
    </xf>
    <xf numFmtId="176" fontId="3" fillId="0" borderId="53" xfId="0" applyNumberFormat="1" applyFont="1" applyBorder="1" applyProtection="1">
      <alignment vertical="center"/>
      <protection locked="0"/>
    </xf>
    <xf numFmtId="176" fontId="3" fillId="0" borderId="51" xfId="0" applyNumberFormat="1" applyFont="1" applyBorder="1">
      <alignment vertical="center"/>
    </xf>
    <xf numFmtId="176" fontId="3" fillId="0" borderId="53" xfId="0" applyNumberFormat="1" applyFont="1" applyBorder="1">
      <alignment vertical="center"/>
    </xf>
    <xf numFmtId="176" fontId="3" fillId="0" borderId="51" xfId="0" applyNumberFormat="1" applyFont="1" applyBorder="1" applyProtection="1">
      <alignment vertical="center"/>
      <protection locked="0"/>
    </xf>
    <xf numFmtId="176" fontId="3" fillId="0" borderId="21" xfId="0" applyNumberFormat="1" applyFont="1" applyBorder="1">
      <alignment vertical="center"/>
    </xf>
    <xf numFmtId="0" fontId="3" fillId="0" borderId="54" xfId="0" applyFont="1" applyBorder="1" applyAlignment="1">
      <alignment horizontal="center" vertical="center"/>
    </xf>
    <xf numFmtId="176" fontId="3" fillId="0" borderId="55" xfId="0" applyNumberFormat="1" applyFont="1" applyBorder="1">
      <alignment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>
      <alignment vertical="center"/>
    </xf>
    <xf numFmtId="0" fontId="3" fillId="0" borderId="0" xfId="0" applyFont="1">
      <alignment vertical="center"/>
    </xf>
    <xf numFmtId="177" fontId="5" fillId="0" borderId="12" xfId="0" applyNumberFormat="1" applyFont="1" applyBorder="1" applyAlignment="1">
      <alignment horizontal="distributed" vertical="center"/>
    </xf>
    <xf numFmtId="177" fontId="5" fillId="0" borderId="7" xfId="0" applyNumberFormat="1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3" xfId="0" applyFont="1" applyBorder="1" applyAlignment="1">
      <alignment horizontal="distributed" vertical="center"/>
    </xf>
    <xf numFmtId="0" fontId="3" fillId="0" borderId="24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9DAE1-8B32-4019-BC7A-252CCF1B2D8D}">
  <sheetPr codeName="Sheet56">
    <pageSetUpPr fitToPage="1"/>
  </sheetPr>
  <dimension ref="A1:M194"/>
  <sheetViews>
    <sheetView tabSelected="1" view="pageBreakPreview" zoomScaleNormal="100" zoomScaleSheetLayoutView="100" workbookViewId="0">
      <selection activeCell="M36" sqref="M36"/>
    </sheetView>
  </sheetViews>
  <sheetFormatPr defaultColWidth="9" defaultRowHeight="13.5" x14ac:dyDescent="0.15"/>
  <cols>
    <col min="1" max="1" width="16.5" customWidth="1"/>
    <col min="2" max="2" width="7.5" customWidth="1"/>
    <col min="3" max="3" width="8.25" style="1" customWidth="1"/>
    <col min="4" max="4" width="8.25" customWidth="1"/>
    <col min="5" max="11" width="13.875" customWidth="1"/>
  </cols>
  <sheetData>
    <row r="1" spans="1:11" x14ac:dyDescent="0.15">
      <c r="A1" t="s">
        <v>0</v>
      </c>
    </row>
    <row r="2" spans="1:11" ht="14.25" x14ac:dyDescent="0.15">
      <c r="A2" s="2"/>
      <c r="B2" s="2"/>
      <c r="K2" s="3" t="s">
        <v>1</v>
      </c>
    </row>
    <row r="3" spans="1:11" ht="12.95" customHeight="1" x14ac:dyDescent="0.15">
      <c r="A3" s="88" t="s">
        <v>2</v>
      </c>
      <c r="B3" s="89"/>
      <c r="C3" s="90" t="s">
        <v>3</v>
      </c>
      <c r="D3" s="91"/>
      <c r="E3" s="95" t="s">
        <v>4</v>
      </c>
      <c r="F3" s="95" t="s">
        <v>5</v>
      </c>
      <c r="G3" s="95"/>
      <c r="H3" s="95"/>
      <c r="I3" s="95"/>
      <c r="J3" s="95"/>
      <c r="K3" s="95"/>
    </row>
    <row r="4" spans="1:11" ht="13.5" customHeight="1" x14ac:dyDescent="0.15">
      <c r="A4" s="88"/>
      <c r="B4" s="89"/>
      <c r="C4" s="92"/>
      <c r="D4" s="85"/>
      <c r="E4" s="95"/>
      <c r="F4" s="96" t="s">
        <v>6</v>
      </c>
      <c r="G4" s="97"/>
      <c r="H4" s="96" t="s">
        <v>7</v>
      </c>
      <c r="I4" s="97"/>
      <c r="J4" s="96" t="s">
        <v>8</v>
      </c>
      <c r="K4" s="97"/>
    </row>
    <row r="5" spans="1:11" ht="13.5" customHeight="1" x14ac:dyDescent="0.15">
      <c r="A5" s="88"/>
      <c r="B5" s="89"/>
      <c r="C5" s="93"/>
      <c r="D5" s="94"/>
      <c r="E5" s="95"/>
      <c r="F5" s="6" t="s">
        <v>9</v>
      </c>
      <c r="G5" s="4" t="s">
        <v>10</v>
      </c>
      <c r="H5" s="6" t="s">
        <v>9</v>
      </c>
      <c r="I5" s="4" t="s">
        <v>10</v>
      </c>
      <c r="J5" s="6" t="s">
        <v>9</v>
      </c>
      <c r="K5" s="4" t="s">
        <v>10</v>
      </c>
    </row>
    <row r="6" spans="1:11" x14ac:dyDescent="0.15">
      <c r="A6" s="80">
        <v>45383</v>
      </c>
      <c r="B6" s="81">
        <v>43190</v>
      </c>
      <c r="C6" s="7" t="s">
        <v>11</v>
      </c>
      <c r="D6" s="8"/>
      <c r="E6" s="9" cm="1">
        <f t="array" ref="E6">SUMPRODUCT((MOD(ROW(E12:E83)-MIN(ROW(E12:E83)),6)=0)*(E12:E83&gt;0)*E12:E83)+SUMPRODUCT((MOD(ROW(E96:E107)-MIN(ROW(E96:E107)),6)=0)*(E96:E107&gt;0)*E96:E107)</f>
        <v>85.19</v>
      </c>
      <c r="F6" s="9" cm="1">
        <f t="array" ref="F6">SUMPRODUCT((MOD(ROW(F12:F107)-MIN(ROW(F12:F107)),6)=0)*(F12:F107&gt;0)*F12:F107)</f>
        <v>19304.5</v>
      </c>
      <c r="G6" s="9" cm="1">
        <f t="array" ref="G6">SUMPRODUCT((MOD(ROW(G12:G83)-MIN(ROW(G12:G83)),6)=0)*(G12:G83&gt;0)*G12:G83)+SUMPRODUCT((MOD(ROW(G96:G107)-MIN(ROW(G96:G107)),6)=0)*(G96:G107&gt;0)*G96:G107)</f>
        <v>19304.23</v>
      </c>
      <c r="H6" s="9" cm="1">
        <f t="array" ref="H6">SUMPRODUCT((MOD(ROW(H12:H83)-MIN(ROW(H12:H83)),6)=0)*(H12:H83&gt;0)*H12:H83)+SUMPRODUCT((MOD(ROW(H96:H107)-MIN(ROW(H96:H107)),6)=0)*(H96:H107&gt;0)*H96:H107)</f>
        <v>18070.97</v>
      </c>
      <c r="I6" s="9" cm="1">
        <f t="array" ref="I6">SUMPRODUCT((MOD(ROW(I12:I83)-MIN(ROW(I12:I83)),6)=0)*(I12:I83&gt;0)*I12:I83)+SUMPRODUCT((MOD(ROW(I96:I107)-MIN(ROW(I96:I107)),6)=0)*(I96:I107&gt;0)*I96:I107)</f>
        <v>18070.810000000001</v>
      </c>
      <c r="J6" s="9" cm="1">
        <f t="array" ref="J6">SUMPRODUCT((MOD(ROW(J12:J83)-MIN(ROW(J12:J83)),6)=0)*(J12:J83&gt;0)*J12:J83)+SUMPRODUCT((MOD(ROW(J96:J107)-MIN(ROW(J96:J107)),6)=0)*(J96:J107&gt;0)*J96:J107)</f>
        <v>1233.5300000000002</v>
      </c>
      <c r="K6" s="9" cm="1">
        <f t="array" ref="K6">SUMPRODUCT((MOD(ROW(K12:K83)-MIN(ROW(K12:K83)),6)=0)*(K12:K83&gt;0)*K12:K83)+SUMPRODUCT((MOD(ROW(K96:K107)-MIN(ROW(K96:K107)),6)=0)*(K96:K107&gt;0)*K96:K107)</f>
        <v>1233.42</v>
      </c>
    </row>
    <row r="7" spans="1:11" x14ac:dyDescent="0.15">
      <c r="A7" s="82"/>
      <c r="B7" s="83"/>
      <c r="C7" s="10"/>
      <c r="D7" s="11" t="s">
        <v>12</v>
      </c>
      <c r="E7" s="12" cm="1">
        <f t="array" ref="E7">SUMPRODUCT((MOD(ROW(E13:E84)-MIN(ROW(E13:E84)),6)=0)*(E13:E84&gt;0)*E13:E84)+SUMPRODUCT((MOD(ROW(E97:E107)-MIN(ROW(E97:E107)),6)=0)*(E97:E107&gt;0)*E97:E107)</f>
        <v>85.13</v>
      </c>
      <c r="F7" s="12">
        <v>19273</v>
      </c>
      <c r="G7" s="12">
        <v>19273</v>
      </c>
      <c r="H7" s="12" cm="1">
        <f t="array" ref="H7">SUMPRODUCT((MOD(ROW(H13:H84)-MIN(ROW(H13:H84)),6)=0)*(H13:H84&gt;0)*H13:H84)+SUMPRODUCT((MOD(ROW(H97:H107)-MIN(ROW(H97:H107)),6)=0)*(H97:H107&gt;0)*H97:H107)</f>
        <v>18040.75</v>
      </c>
      <c r="I7" s="12" cm="1">
        <f t="array" ref="I7">SUMPRODUCT((MOD(ROW(I13:I84)-MIN(ROW(I13:I84)),6)=0)*(I13:I84&gt;0)*I13:I84)+SUMPRODUCT((MOD(ROW(I97:I107)-MIN(ROW(I97:I107)),6)=0)*(I97:I107&gt;0)*I97:I107)</f>
        <v>18040.610000000004</v>
      </c>
      <c r="J7" s="12" cm="1">
        <f t="array" ref="J7">SUMPRODUCT((MOD(ROW(J13:J84)-MIN(ROW(J13:J84)),6)=0)*(J13:J84&gt;0)*J13:J84)+SUMPRODUCT((MOD(ROW(J97:J107)-MIN(ROW(J97:J107)),6)=0)*(J97:J107&gt;0)*J97:J107)</f>
        <v>1231.6799999999998</v>
      </c>
      <c r="K7" s="12" cm="1">
        <f t="array" ref="K7">SUMPRODUCT((MOD(ROW(K13:K84)-MIN(ROW(K13:K84)),6)=0)*(K13:K84&gt;0)*K13:K84)+SUMPRODUCT((MOD(ROW(K97:K107)-MIN(ROW(K97:K107)),6)=0)*(K97:K107&gt;0)*K97:K107)</f>
        <v>1231.58</v>
      </c>
    </row>
    <row r="8" spans="1:11" x14ac:dyDescent="0.15">
      <c r="A8" s="82"/>
      <c r="B8" s="83"/>
      <c r="C8" s="13"/>
      <c r="D8" s="14" t="s">
        <v>13</v>
      </c>
      <c r="E8" s="15" cm="1">
        <f t="array" ref="E8">SUMPRODUCT((MOD(ROW(E14:E85)-MIN(ROW(E14:E85)),6)=0)*(E14:E85&gt;0)*E14:E85)+SUMPRODUCT((MOD(ROW(E98:E107)-MIN(ROW(E98:E107)),6)=0)*(E98:E107&gt;0)*E98:E107)</f>
        <v>0</v>
      </c>
      <c r="F8" s="15" cm="1">
        <f t="array" ref="F8">SUMPRODUCT((MOD(ROW(F14:F85)-MIN(ROW(F14:F85)),6)=0)*(F14:F85&gt;0)*F14:F85)+SUMPRODUCT((MOD(ROW(F98:F107)-MIN(ROW(F98:F107)),6)=0)*(F98:F107&gt;0)*F98:F107)</f>
        <v>0</v>
      </c>
      <c r="G8" s="15" cm="1">
        <f t="array" ref="G8">SUMPRODUCT((MOD(ROW(G14:G85)-MIN(ROW(G14:G85)),6)=0)*(G14:G85&gt;0)*G14:G85)+SUMPRODUCT((MOD(ROW(G98:G107)-MIN(ROW(G98:G107)),6)=0)*(G98:G107&gt;0)*G98:G107)</f>
        <v>0</v>
      </c>
      <c r="H8" s="15" cm="1">
        <f t="array" ref="H8">SUMPRODUCT((MOD(ROW(H14:H85)-MIN(ROW(H14:H85)),6)=0)*(H14:H85&gt;0)*H14:H85)+SUMPRODUCT((MOD(ROW(H98:H107)-MIN(ROW(H98:H107)),6)=0)*(H98:H107&gt;0)*H98:H107)</f>
        <v>0</v>
      </c>
      <c r="I8" s="15" cm="1">
        <f t="array" ref="I8">SUMPRODUCT((MOD(ROW(I14:I85)-MIN(ROW(I14:I85)),6)=0)*(I14:I85&gt;0)*I14:I85)+SUMPRODUCT((MOD(ROW(I98:I107)-MIN(ROW(I98:I107)),6)=0)*(I98:I107&gt;0)*I98:I107)</f>
        <v>0</v>
      </c>
      <c r="J8" s="15" cm="1">
        <f t="array" ref="J8">SUMPRODUCT((MOD(ROW(J14:J85)-MIN(ROW(J14:J85)),6)=0)*(J14:J85&gt;0)*J14:J85)+SUMPRODUCT((MOD(ROW(J98:J107)-MIN(ROW(J98:J107)),6)=0)*(J98:J107&gt;0)*J98:J107)</f>
        <v>0</v>
      </c>
      <c r="K8" s="15" cm="1">
        <f t="array" ref="K8">SUMPRODUCT((MOD(ROW(K14:K85)-MIN(ROW(K14:K85)),6)=0)*(K14:K85&gt;0)*K14:K85)+SUMPRODUCT((MOD(ROW(K98:K107)-MIN(ROW(K98:K107)),6)=0)*(K98:K107&gt;0)*K98:K107)</f>
        <v>0</v>
      </c>
    </row>
    <row r="9" spans="1:11" ht="12.95" customHeight="1" x14ac:dyDescent="0.15">
      <c r="A9" s="82"/>
      <c r="B9" s="83"/>
      <c r="C9" s="13"/>
      <c r="D9" s="14" t="s">
        <v>14</v>
      </c>
      <c r="E9" s="15" cm="1">
        <f t="array" ref="E9">SUMPRODUCT((MOD(ROW(E15:E86)-MIN(ROW(E15:E86)),6)=0)*(E15:E86&gt;0)*E15:E86)+SUMPRODUCT((MOD(ROW(E99:E107)-MIN(ROW(E99:E107)),6)=0)*(E99:E107&gt;0)*E99:E107)</f>
        <v>0</v>
      </c>
      <c r="F9" s="15" cm="1">
        <f t="array" ref="F9">SUMPRODUCT((MOD(ROW(F15:F86)-MIN(ROW(F15:F86)),6)=0)*(F15:F86&gt;0)*F15:F86)+SUMPRODUCT((MOD(ROW(F99:F107)-MIN(ROW(F99:F107)),6)=0)*(F99:F107&gt;0)*F99:F107)</f>
        <v>0</v>
      </c>
      <c r="G9" s="15" cm="1">
        <f t="array" ref="G9">SUMPRODUCT((MOD(ROW(G15:G86)-MIN(ROW(G15:G86)),6)=0)*(G15:G86&gt;0)*G15:G86)+SUMPRODUCT((MOD(ROW(G99:G107)-MIN(ROW(G99:G107)),6)=0)*(G99:G107&gt;0)*G99:G107)</f>
        <v>0</v>
      </c>
      <c r="H9" s="15" cm="1">
        <f t="array" ref="H9">SUMPRODUCT((MOD(ROW(H15:H86)-MIN(ROW(H15:H86)),6)=0)*(H15:H86&gt;0)*H15:H86)+SUMPRODUCT((MOD(ROW(H99:H107)-MIN(ROW(H99:H107)),6)=0)*(H99:H107&gt;0)*H99:H107)</f>
        <v>0</v>
      </c>
      <c r="I9" s="15" cm="1">
        <f t="array" ref="I9">SUMPRODUCT((MOD(ROW(I15:I86)-MIN(ROW(I15:I86)),6)=0)*(I15:I86&gt;0)*I15:I86)+SUMPRODUCT((MOD(ROW(I99:I107)-MIN(ROW(I99:I107)),6)=0)*(I99:I107&gt;0)*I99:I107)</f>
        <v>0</v>
      </c>
      <c r="J9" s="15" cm="1">
        <f t="array" ref="J9">SUMPRODUCT((MOD(ROW(J15:J86)-MIN(ROW(J15:J86)),6)=0)*(J15:J86&gt;0)*J15:J86)+SUMPRODUCT((MOD(ROW(J99:J107)-MIN(ROW(J99:J107)),6)=0)*(J99:J107&gt;0)*J99:J107)</f>
        <v>0</v>
      </c>
      <c r="K9" s="15" cm="1">
        <f t="array" ref="K9">SUMPRODUCT((MOD(ROW(K15:K86)-MIN(ROW(K15:K86)),6)=0)*(K15:K86&gt;0)*K15:K86)+SUMPRODUCT((MOD(ROW(K99:K107)-MIN(ROW(K99:K107)),6)=0)*(K99:K107&gt;0)*K99:K107)</f>
        <v>0</v>
      </c>
    </row>
    <row r="10" spans="1:11" ht="12.95" customHeight="1" x14ac:dyDescent="0.15">
      <c r="A10" s="84"/>
      <c r="B10" s="85"/>
      <c r="C10" s="16"/>
      <c r="D10" s="14" t="s">
        <v>15</v>
      </c>
      <c r="E10" s="15" cm="1">
        <f t="array" ref="E10">SUMPRODUCT((MOD(ROW(E16:E87)-MIN(ROW(E16:E87)),6)=0)*(E16:E87&gt;0)*E16:E87)+SUMPRODUCT((MOD(ROW(E100:E107)-MIN(ROW(E100:E107)),6)=0)*(E100:E107&gt;0)*E100:E107)</f>
        <v>0.06</v>
      </c>
      <c r="F10" s="15" cm="1">
        <f t="array" ref="F10">SUMPRODUCT((MOD(ROW(F16:F87)-MIN(ROW(F16:F87)),6)=0)*(F16:F87&gt;0)*F16:F87)+SUMPRODUCT((MOD(ROW(F100:F107)-MIN(ROW(F100:F107)),6)=0)*(F100:F107&gt;0)*F100:F107)</f>
        <v>32.07</v>
      </c>
      <c r="G10" s="15" cm="1">
        <f t="array" ref="G10">SUMPRODUCT((MOD(ROW(G16:G87)-MIN(ROW(G16:G87)),6)=0)*(G16:G87&gt;0)*G16:G87)+SUMPRODUCT((MOD(ROW(G100:G107)-MIN(ROW(G100:G107)),6)=0)*(G100:G107&gt;0)*G100:G107)</f>
        <v>32.04</v>
      </c>
      <c r="H10" s="15" cm="1">
        <f t="array" ref="H10">SUMPRODUCT((MOD(ROW(H16:H87)-MIN(ROW(H16:H87)),6)=0)*(H16:H87&gt;0)*H16:H87)+SUMPRODUCT((MOD(ROW(H100:H107)-MIN(ROW(H100:H107)),6)=0)*(H100:H107&gt;0)*H100:H107)</f>
        <v>30.22</v>
      </c>
      <c r="I10" s="15" cm="1">
        <f t="array" ref="I10">SUMPRODUCT((MOD(ROW(I16:I87)-MIN(ROW(I16:I87)),6)=0)*(I16:I87&gt;0)*I16:I87)+SUMPRODUCT((MOD(ROW(I100:I107)-MIN(ROW(I100:I107)),6)=0)*(I100:I107&gt;0)*I100:I107)</f>
        <v>30.2</v>
      </c>
      <c r="J10" s="15" cm="1">
        <f t="array" ref="J10">SUMPRODUCT((MOD(ROW(J16:J87)-MIN(ROW(J16:J87)),6)=0)*(J16:J87&gt;0)*J16:J87)+SUMPRODUCT((MOD(ROW(J100:J107)-MIN(ROW(J100:J107)),6)=0)*(J100:J107&gt;0)*J100:J107)</f>
        <v>1.85</v>
      </c>
      <c r="K10" s="15" cm="1">
        <f t="array" ref="K10">SUMPRODUCT((MOD(ROW(K16:K87)-MIN(ROW(K16:K87)),6)=0)*(K16:K87&gt;0)*K16:K87)+SUMPRODUCT((MOD(ROW(K100:K107)-MIN(ROW(K100:K107)),6)=0)*(K100:K107&gt;0)*K100:K107)</f>
        <v>1.84</v>
      </c>
    </row>
    <row r="11" spans="1:11" ht="14.1" customHeight="1" thickBot="1" x14ac:dyDescent="0.2">
      <c r="A11" s="86"/>
      <c r="B11" s="87"/>
      <c r="C11" s="17" t="s">
        <v>16</v>
      </c>
      <c r="D11" s="18"/>
      <c r="E11" s="19" cm="1">
        <f t="array" ref="E11">SUMPRODUCT((MOD(ROW(E17:E88)-MIN(ROW(E17:E88)),6)=0)*(E17:E88&gt;0)*E17:E88)+SUMPRODUCT((MOD(ROW(E101:E107)-MIN(ROW(E101:E107)),6)=0)*(E101:E107&gt;0)*E101:E107)</f>
        <v>708.6099999999999</v>
      </c>
      <c r="F11" s="19">
        <v>457756</v>
      </c>
      <c r="G11" s="19"/>
      <c r="H11" s="19">
        <v>427944</v>
      </c>
      <c r="I11" s="19"/>
      <c r="J11" s="19" cm="1">
        <f t="array" ref="J11">SUMPRODUCT((MOD(ROW(J17:J88)-MIN(ROW(J17:J88)),6)=0)*(J17:J88&gt;0)*J17:J88)+SUMPRODUCT((MOD(ROW(J101:J107)-MIN(ROW(J101:J107)),6)=0)*(J101:J107&gt;0)*J101:J107)</f>
        <v>29811.929999999997</v>
      </c>
      <c r="K11" s="19"/>
    </row>
    <row r="12" spans="1:11" ht="14.25" thickTop="1" x14ac:dyDescent="0.15">
      <c r="A12" s="20" t="s">
        <v>17</v>
      </c>
      <c r="B12" s="5" t="s">
        <v>18</v>
      </c>
      <c r="C12" s="21" t="s">
        <v>11</v>
      </c>
      <c r="D12" s="22"/>
      <c r="E12" s="23">
        <f>SUMIF(E13:E16,"&gt;0")</f>
        <v>0</v>
      </c>
      <c r="F12" s="23">
        <f>SUMIF(F13:F16,"&gt;0")</f>
        <v>0</v>
      </c>
      <c r="G12" s="23">
        <f t="shared" ref="G12:K12" si="0">SUMIF(G13:G16,"&gt;0")</f>
        <v>0</v>
      </c>
      <c r="H12" s="23">
        <f>SUMIF(H13:H16,"&gt;0")</f>
        <v>0</v>
      </c>
      <c r="I12" s="23">
        <f t="shared" si="0"/>
        <v>0</v>
      </c>
      <c r="J12" s="23">
        <f t="shared" si="0"/>
        <v>0</v>
      </c>
      <c r="K12" s="23">
        <f t="shared" si="0"/>
        <v>0</v>
      </c>
    </row>
    <row r="13" spans="1:11" x14ac:dyDescent="0.15">
      <c r="A13" s="24"/>
      <c r="B13" s="5"/>
      <c r="C13" s="25"/>
      <c r="D13" s="22" t="s">
        <v>12</v>
      </c>
      <c r="E13" s="26">
        <v>0</v>
      </c>
      <c r="F13" s="23">
        <f>IF(H13&gt;0,H13,0)+IF(J13&gt;0,J13,0)</f>
        <v>0</v>
      </c>
      <c r="G13" s="23">
        <f>IF(I13&gt;0,I13,0)+IF(K13&gt;0,K13,0)</f>
        <v>0</v>
      </c>
      <c r="H13" s="27">
        <v>0</v>
      </c>
      <c r="I13" s="26">
        <v>0</v>
      </c>
      <c r="J13" s="27">
        <v>0</v>
      </c>
      <c r="K13" s="26">
        <v>0</v>
      </c>
    </row>
    <row r="14" spans="1:11" x14ac:dyDescent="0.15">
      <c r="A14" s="24"/>
      <c r="B14" s="5"/>
      <c r="C14" s="28"/>
      <c r="D14" s="22" t="s">
        <v>19</v>
      </c>
      <c r="E14" s="26">
        <v>0</v>
      </c>
      <c r="F14" s="23">
        <f t="shared" ref="F14:G16" si="1">IF(H14&gt;0,H14,0)+IF(J14&gt;0,J14,0)</f>
        <v>0</v>
      </c>
      <c r="G14" s="23">
        <f t="shared" si="1"/>
        <v>0</v>
      </c>
      <c r="H14" s="27">
        <v>0</v>
      </c>
      <c r="I14" s="26">
        <v>0</v>
      </c>
      <c r="J14" s="27">
        <v>0</v>
      </c>
      <c r="K14" s="26">
        <v>0</v>
      </c>
    </row>
    <row r="15" spans="1:11" x14ac:dyDescent="0.15">
      <c r="A15" s="24"/>
      <c r="B15" s="5"/>
      <c r="C15" s="28"/>
      <c r="D15" s="22" t="s">
        <v>14</v>
      </c>
      <c r="E15" s="26">
        <v>0</v>
      </c>
      <c r="F15" s="23">
        <f t="shared" si="1"/>
        <v>0</v>
      </c>
      <c r="G15" s="23">
        <f t="shared" si="1"/>
        <v>0</v>
      </c>
      <c r="H15" s="27">
        <v>0</v>
      </c>
      <c r="I15" s="26">
        <v>0</v>
      </c>
      <c r="J15" s="27">
        <v>0</v>
      </c>
      <c r="K15" s="26">
        <v>0</v>
      </c>
    </row>
    <row r="16" spans="1:11" x14ac:dyDescent="0.15">
      <c r="A16" s="24"/>
      <c r="B16" s="5"/>
      <c r="C16" s="29"/>
      <c r="D16" s="22" t="s">
        <v>20</v>
      </c>
      <c r="E16" s="26">
        <v>0</v>
      </c>
      <c r="F16" s="23">
        <f t="shared" si="1"/>
        <v>0</v>
      </c>
      <c r="G16" s="23">
        <f t="shared" si="1"/>
        <v>0</v>
      </c>
      <c r="H16" s="27">
        <v>0</v>
      </c>
      <c r="I16" s="26">
        <v>0</v>
      </c>
      <c r="J16" s="27">
        <v>0</v>
      </c>
      <c r="K16" s="26">
        <v>0</v>
      </c>
    </row>
    <row r="17" spans="1:11" x14ac:dyDescent="0.15">
      <c r="A17" s="24"/>
      <c r="B17" s="5"/>
      <c r="C17" s="30" t="s">
        <v>21</v>
      </c>
      <c r="D17" s="31"/>
      <c r="E17" s="32">
        <v>39.25</v>
      </c>
      <c r="F17" s="33">
        <f>IF(H17&gt;0,H17,0)+IF(J17&gt;0,J17,0)</f>
        <v>9088.27</v>
      </c>
      <c r="G17" s="34"/>
      <c r="H17" s="35">
        <v>6138.64</v>
      </c>
      <c r="I17" s="34"/>
      <c r="J17" s="35">
        <v>2949.63</v>
      </c>
      <c r="K17" s="34"/>
    </row>
    <row r="18" spans="1:11" x14ac:dyDescent="0.15">
      <c r="A18" s="36" t="s">
        <v>22</v>
      </c>
      <c r="B18" s="37" t="s">
        <v>23</v>
      </c>
      <c r="C18" s="38" t="s">
        <v>11</v>
      </c>
      <c r="D18" s="39"/>
      <c r="E18" s="40">
        <f>SUMIF(E19:E22,"&gt;0")</f>
        <v>12.18</v>
      </c>
      <c r="F18" s="40">
        <f t="shared" ref="F18:G18" si="2">SUMIF(F19:F22,"&gt;0")</f>
        <v>2263.9</v>
      </c>
      <c r="G18" s="40">
        <f t="shared" si="2"/>
        <v>2263.8700000000003</v>
      </c>
      <c r="H18" s="40">
        <f>SUMIF(H19:H22,"&gt;0")</f>
        <v>2106.84</v>
      </c>
      <c r="I18" s="40">
        <f t="shared" ref="I18" si="3">SUMIF(I19:I22,"&gt;0")</f>
        <v>2106.8200000000002</v>
      </c>
      <c r="J18" s="40">
        <f>SUMIF(J19:J22,"&gt;0")</f>
        <v>157.06</v>
      </c>
      <c r="K18" s="40">
        <f t="shared" ref="K18" si="4">SUMIF(K19:K22,"&gt;0")</f>
        <v>157.05000000000001</v>
      </c>
    </row>
    <row r="19" spans="1:11" x14ac:dyDescent="0.15">
      <c r="A19" s="24"/>
      <c r="B19" s="5"/>
      <c r="C19" s="25"/>
      <c r="D19" s="22" t="s">
        <v>12</v>
      </c>
      <c r="E19" s="26">
        <v>12.18</v>
      </c>
      <c r="F19" s="23">
        <f>IF(H19&gt;0,H19,0)+IF(J19&gt;0,J19,0)</f>
        <v>2263.9</v>
      </c>
      <c r="G19" s="23">
        <f t="shared" ref="G19:G22" si="5">IF(I19&gt;0,I19,0)+IF(K19&gt;0,K19,0)</f>
        <v>2263.8700000000003</v>
      </c>
      <c r="H19" s="27">
        <v>2106.84</v>
      </c>
      <c r="I19" s="26">
        <v>2106.8200000000002</v>
      </c>
      <c r="J19" s="27">
        <v>157.06</v>
      </c>
      <c r="K19" s="26">
        <v>157.05000000000001</v>
      </c>
    </row>
    <row r="20" spans="1:11" x14ac:dyDescent="0.15">
      <c r="A20" s="24"/>
      <c r="B20" s="5"/>
      <c r="C20" s="28"/>
      <c r="D20" s="22" t="s">
        <v>19</v>
      </c>
      <c r="E20" s="26">
        <v>0</v>
      </c>
      <c r="F20" s="23">
        <f t="shared" ref="F20:F23" si="6">IF(H20&gt;0,H20,0)+IF(J20&gt;0,J20,0)</f>
        <v>0</v>
      </c>
      <c r="G20" s="23">
        <f t="shared" si="5"/>
        <v>0</v>
      </c>
      <c r="H20" s="27">
        <v>0</v>
      </c>
      <c r="I20" s="26">
        <v>0</v>
      </c>
      <c r="J20" s="27">
        <v>0</v>
      </c>
      <c r="K20" s="26">
        <v>0</v>
      </c>
    </row>
    <row r="21" spans="1:11" x14ac:dyDescent="0.15">
      <c r="A21" s="24"/>
      <c r="B21" s="5"/>
      <c r="C21" s="28"/>
      <c r="D21" s="22" t="s">
        <v>14</v>
      </c>
      <c r="E21" s="26">
        <v>0</v>
      </c>
      <c r="F21" s="23">
        <f t="shared" si="6"/>
        <v>0</v>
      </c>
      <c r="G21" s="23">
        <f t="shared" si="5"/>
        <v>0</v>
      </c>
      <c r="H21" s="27">
        <v>0</v>
      </c>
      <c r="I21" s="26">
        <v>0</v>
      </c>
      <c r="J21" s="27">
        <v>0</v>
      </c>
      <c r="K21" s="26">
        <v>0</v>
      </c>
    </row>
    <row r="22" spans="1:11" x14ac:dyDescent="0.15">
      <c r="A22" s="24"/>
      <c r="B22" s="5"/>
      <c r="C22" s="29"/>
      <c r="D22" s="22" t="s">
        <v>15</v>
      </c>
      <c r="E22" s="26">
        <v>0</v>
      </c>
      <c r="F22" s="23">
        <f t="shared" si="6"/>
        <v>0</v>
      </c>
      <c r="G22" s="23">
        <f t="shared" si="5"/>
        <v>0</v>
      </c>
      <c r="H22" s="27">
        <v>0</v>
      </c>
      <c r="I22" s="26">
        <v>0</v>
      </c>
      <c r="J22" s="27">
        <v>0</v>
      </c>
      <c r="K22" s="26">
        <v>0</v>
      </c>
    </row>
    <row r="23" spans="1:11" x14ac:dyDescent="0.15">
      <c r="A23" s="41"/>
      <c r="B23" s="42"/>
      <c r="C23" s="43" t="s">
        <v>21</v>
      </c>
      <c r="D23" s="44"/>
      <c r="E23" s="45">
        <v>0</v>
      </c>
      <c r="F23" s="46">
        <f t="shared" si="6"/>
        <v>0</v>
      </c>
      <c r="G23" s="47"/>
      <c r="H23" s="48">
        <v>0</v>
      </c>
      <c r="I23" s="47"/>
      <c r="J23" s="48">
        <v>0</v>
      </c>
      <c r="K23" s="47"/>
    </row>
    <row r="24" spans="1:11" ht="12.95" customHeight="1" x14ac:dyDescent="0.15">
      <c r="A24" s="36" t="s">
        <v>24</v>
      </c>
      <c r="B24" s="37" t="s">
        <v>25</v>
      </c>
      <c r="C24" s="38" t="s">
        <v>11</v>
      </c>
      <c r="D24" s="39"/>
      <c r="E24" s="40">
        <f>SUMIF(E25:E28,"&gt;0")</f>
        <v>0</v>
      </c>
      <c r="F24" s="40">
        <f t="shared" ref="F24:G24" si="7">SUMIF(F25:F28,"&gt;0")</f>
        <v>0</v>
      </c>
      <c r="G24" s="40">
        <f t="shared" si="7"/>
        <v>0</v>
      </c>
      <c r="H24" s="40">
        <f>SUMIF(H25:H28,"&gt;0")</f>
        <v>0</v>
      </c>
      <c r="I24" s="40">
        <f t="shared" ref="I24" si="8">SUMIF(I25:I28,"&gt;0")</f>
        <v>0</v>
      </c>
      <c r="J24" s="40">
        <f>SUMIF(J25:J28,"&gt;0")</f>
        <v>0</v>
      </c>
      <c r="K24" s="40">
        <f t="shared" ref="K24" si="9">SUMIF(K25:K28,"&gt;0")</f>
        <v>0</v>
      </c>
    </row>
    <row r="25" spans="1:11" ht="12.95" customHeight="1" x14ac:dyDescent="0.15">
      <c r="A25" s="24"/>
      <c r="B25" s="5"/>
      <c r="C25" s="25"/>
      <c r="D25" s="22" t="s">
        <v>12</v>
      </c>
      <c r="E25" s="26">
        <v>0</v>
      </c>
      <c r="F25" s="23">
        <f>IF(H25&gt;0,H25,0)+IF(J25&gt;0,J25,0)</f>
        <v>0</v>
      </c>
      <c r="G25" s="23">
        <f t="shared" ref="G25:G28" si="10">IF(I25&gt;0,I25,0)+IF(K25&gt;0,K25,0)</f>
        <v>0</v>
      </c>
      <c r="H25" s="27">
        <v>0</v>
      </c>
      <c r="I25" s="26">
        <v>0</v>
      </c>
      <c r="J25" s="27">
        <v>0</v>
      </c>
      <c r="K25" s="26">
        <v>0</v>
      </c>
    </row>
    <row r="26" spans="1:11" ht="12.95" customHeight="1" x14ac:dyDescent="0.15">
      <c r="A26" s="24"/>
      <c r="B26" s="5"/>
      <c r="C26" s="28"/>
      <c r="D26" s="22" t="s">
        <v>19</v>
      </c>
      <c r="E26" s="26">
        <v>0</v>
      </c>
      <c r="F26" s="23">
        <f t="shared" ref="F26:F29" si="11">IF(H26&gt;0,H26,0)+IF(J26&gt;0,J26,0)</f>
        <v>0</v>
      </c>
      <c r="G26" s="23">
        <f t="shared" si="10"/>
        <v>0</v>
      </c>
      <c r="H26" s="27">
        <v>0</v>
      </c>
      <c r="I26" s="26">
        <v>0</v>
      </c>
      <c r="J26" s="27">
        <v>0</v>
      </c>
      <c r="K26" s="26">
        <v>0</v>
      </c>
    </row>
    <row r="27" spans="1:11" ht="12.95" customHeight="1" x14ac:dyDescent="0.15">
      <c r="A27" s="24"/>
      <c r="B27" s="5"/>
      <c r="C27" s="28"/>
      <c r="D27" s="22" t="s">
        <v>14</v>
      </c>
      <c r="E27" s="26">
        <v>0</v>
      </c>
      <c r="F27" s="23">
        <f t="shared" si="11"/>
        <v>0</v>
      </c>
      <c r="G27" s="23">
        <f t="shared" si="10"/>
        <v>0</v>
      </c>
      <c r="H27" s="27">
        <v>0</v>
      </c>
      <c r="I27" s="26">
        <v>0</v>
      </c>
      <c r="J27" s="27">
        <v>0</v>
      </c>
      <c r="K27" s="26">
        <v>0</v>
      </c>
    </row>
    <row r="28" spans="1:11" ht="12.95" customHeight="1" x14ac:dyDescent="0.15">
      <c r="A28" s="24"/>
      <c r="B28" s="5"/>
      <c r="C28" s="29"/>
      <c r="D28" s="22" t="s">
        <v>15</v>
      </c>
      <c r="E28" s="26">
        <v>0</v>
      </c>
      <c r="F28" s="23">
        <f t="shared" si="11"/>
        <v>0</v>
      </c>
      <c r="G28" s="23">
        <f t="shared" si="10"/>
        <v>0</v>
      </c>
      <c r="H28" s="27">
        <v>0</v>
      </c>
      <c r="I28" s="26">
        <v>0</v>
      </c>
      <c r="J28" s="27">
        <v>0</v>
      </c>
      <c r="K28" s="26">
        <v>0</v>
      </c>
    </row>
    <row r="29" spans="1:11" ht="12.95" customHeight="1" x14ac:dyDescent="0.15">
      <c r="A29" s="41"/>
      <c r="B29" s="42"/>
      <c r="C29" s="43" t="s">
        <v>21</v>
      </c>
      <c r="D29" s="44"/>
      <c r="E29" s="45">
        <v>0</v>
      </c>
      <c r="F29" s="46">
        <f t="shared" si="11"/>
        <v>21190.27</v>
      </c>
      <c r="G29" s="47"/>
      <c r="H29" s="48">
        <v>15715.46</v>
      </c>
      <c r="I29" s="47"/>
      <c r="J29" s="48">
        <v>5474.81</v>
      </c>
      <c r="K29" s="47"/>
    </row>
    <row r="30" spans="1:11" ht="12.95" customHeight="1" x14ac:dyDescent="0.15">
      <c r="A30" s="36" t="s">
        <v>26</v>
      </c>
      <c r="B30" s="37" t="s">
        <v>27</v>
      </c>
      <c r="C30" s="38" t="s">
        <v>11</v>
      </c>
      <c r="D30" s="39"/>
      <c r="E30" s="40">
        <f>SUMIF(E31:E34,"&gt;0")</f>
        <v>0</v>
      </c>
      <c r="F30" s="40">
        <f t="shared" ref="F30:G30" si="12">SUMIF(F31:F34,"&gt;0")</f>
        <v>0</v>
      </c>
      <c r="G30" s="40">
        <f t="shared" si="12"/>
        <v>0</v>
      </c>
      <c r="H30" s="40">
        <f>SUMIF(H31:H34,"&gt;0")</f>
        <v>0</v>
      </c>
      <c r="I30" s="40">
        <f t="shared" ref="I30" si="13">SUMIF(I31:I34,"&gt;0")</f>
        <v>0</v>
      </c>
      <c r="J30" s="40">
        <f>SUMIF(J31:J34,"&gt;0")</f>
        <v>0</v>
      </c>
      <c r="K30" s="40">
        <f t="shared" ref="K30" si="14">SUMIF(K31:K34,"&gt;0")</f>
        <v>0</v>
      </c>
    </row>
    <row r="31" spans="1:11" ht="12.95" customHeight="1" x14ac:dyDescent="0.15">
      <c r="A31" s="24"/>
      <c r="B31" s="5"/>
      <c r="C31" s="25"/>
      <c r="D31" s="22" t="s">
        <v>12</v>
      </c>
      <c r="E31" s="26">
        <v>0</v>
      </c>
      <c r="F31" s="23">
        <f>IF(H31&gt;0,H31,0)+IF(J31&gt;0,J31,0)</f>
        <v>0</v>
      </c>
      <c r="G31" s="23">
        <f t="shared" ref="G31:G34" si="15">IF(I31&gt;0,I31,0)+IF(K31&gt;0,K31,0)</f>
        <v>0</v>
      </c>
      <c r="H31" s="27">
        <v>0</v>
      </c>
      <c r="I31" s="26">
        <v>0</v>
      </c>
      <c r="J31" s="27">
        <v>0</v>
      </c>
      <c r="K31" s="26">
        <v>0</v>
      </c>
    </row>
    <row r="32" spans="1:11" ht="12.95" customHeight="1" x14ac:dyDescent="0.15">
      <c r="A32" s="24"/>
      <c r="B32" s="5"/>
      <c r="C32" s="28"/>
      <c r="D32" s="22" t="s">
        <v>19</v>
      </c>
      <c r="E32" s="26">
        <v>0</v>
      </c>
      <c r="F32" s="23">
        <f t="shared" ref="F32:F35" si="16">IF(H32&gt;0,H32,0)+IF(J32&gt;0,J32,0)</f>
        <v>0</v>
      </c>
      <c r="G32" s="23">
        <f t="shared" si="15"/>
        <v>0</v>
      </c>
      <c r="H32" s="27">
        <v>0</v>
      </c>
      <c r="I32" s="26">
        <v>0</v>
      </c>
      <c r="J32" s="27">
        <v>0</v>
      </c>
      <c r="K32" s="26">
        <v>0</v>
      </c>
    </row>
    <row r="33" spans="1:11" ht="12.95" customHeight="1" x14ac:dyDescent="0.15">
      <c r="A33" s="24"/>
      <c r="B33" s="5"/>
      <c r="C33" s="28"/>
      <c r="D33" s="22" t="s">
        <v>14</v>
      </c>
      <c r="E33" s="26">
        <v>0</v>
      </c>
      <c r="F33" s="23">
        <f t="shared" si="16"/>
        <v>0</v>
      </c>
      <c r="G33" s="23">
        <f t="shared" si="15"/>
        <v>0</v>
      </c>
      <c r="H33" s="27">
        <v>0</v>
      </c>
      <c r="I33" s="26">
        <v>0</v>
      </c>
      <c r="J33" s="27">
        <v>0</v>
      </c>
      <c r="K33" s="26">
        <v>0</v>
      </c>
    </row>
    <row r="34" spans="1:11" ht="12.95" customHeight="1" x14ac:dyDescent="0.15">
      <c r="A34" s="24"/>
      <c r="B34" s="5"/>
      <c r="C34" s="29"/>
      <c r="D34" s="22" t="s">
        <v>15</v>
      </c>
      <c r="E34" s="26">
        <v>0</v>
      </c>
      <c r="F34" s="23">
        <f t="shared" si="16"/>
        <v>0</v>
      </c>
      <c r="G34" s="23">
        <f t="shared" si="15"/>
        <v>0</v>
      </c>
      <c r="H34" s="27">
        <v>0</v>
      </c>
      <c r="I34" s="26">
        <v>0</v>
      </c>
      <c r="J34" s="27">
        <v>0</v>
      </c>
      <c r="K34" s="26">
        <v>0</v>
      </c>
    </row>
    <row r="35" spans="1:11" ht="12.95" customHeight="1" x14ac:dyDescent="0.15">
      <c r="A35" s="41"/>
      <c r="B35" s="42"/>
      <c r="C35" s="43" t="s">
        <v>21</v>
      </c>
      <c r="D35" s="44"/>
      <c r="E35" s="45">
        <v>170.12</v>
      </c>
      <c r="F35" s="46">
        <f t="shared" si="16"/>
        <v>24477.63</v>
      </c>
      <c r="G35" s="47"/>
      <c r="H35" s="48">
        <v>23225.07</v>
      </c>
      <c r="I35" s="47"/>
      <c r="J35" s="48">
        <v>1252.56</v>
      </c>
      <c r="K35" s="47"/>
    </row>
    <row r="36" spans="1:11" ht="12.95" customHeight="1" x14ac:dyDescent="0.15">
      <c r="A36" s="36" t="s">
        <v>28</v>
      </c>
      <c r="B36" s="37" t="s">
        <v>29</v>
      </c>
      <c r="C36" s="38" t="s">
        <v>11</v>
      </c>
      <c r="D36" s="39"/>
      <c r="E36" s="40">
        <f>SUMIF(E37:E40,"&gt;0")</f>
        <v>0</v>
      </c>
      <c r="F36" s="40">
        <f t="shared" ref="F36:G36" si="17">SUMIF(F37:F40,"&gt;0")</f>
        <v>0</v>
      </c>
      <c r="G36" s="40">
        <f t="shared" si="17"/>
        <v>0</v>
      </c>
      <c r="H36" s="40">
        <f>SUMIF(H37:H40,"&gt;0")</f>
        <v>0</v>
      </c>
      <c r="I36" s="40">
        <f t="shared" ref="I36" si="18">SUMIF(I37:I40,"&gt;0")</f>
        <v>0</v>
      </c>
      <c r="J36" s="40">
        <f>SUMIF(J37:J40,"&gt;0")</f>
        <v>0</v>
      </c>
      <c r="K36" s="40">
        <f t="shared" ref="K36" si="19">SUMIF(K37:K40,"&gt;0")</f>
        <v>0</v>
      </c>
    </row>
    <row r="37" spans="1:11" ht="12.95" customHeight="1" x14ac:dyDescent="0.15">
      <c r="A37" s="24"/>
      <c r="B37" s="5"/>
      <c r="C37" s="25"/>
      <c r="D37" s="22" t="s">
        <v>12</v>
      </c>
      <c r="E37" s="26">
        <v>0</v>
      </c>
      <c r="F37" s="23">
        <f>IF(H37&gt;0,H37,0)+IF(J37&gt;0,J37,0)</f>
        <v>0</v>
      </c>
      <c r="G37" s="23">
        <f t="shared" ref="G37:G40" si="20">IF(I37&gt;0,I37,0)+IF(K37&gt;0,K37,0)</f>
        <v>0</v>
      </c>
      <c r="H37" s="27">
        <v>0</v>
      </c>
      <c r="I37" s="26">
        <v>0</v>
      </c>
      <c r="J37" s="27">
        <v>0</v>
      </c>
      <c r="K37" s="26">
        <v>0</v>
      </c>
    </row>
    <row r="38" spans="1:11" ht="12.95" customHeight="1" x14ac:dyDescent="0.15">
      <c r="A38" s="24"/>
      <c r="B38" s="5"/>
      <c r="C38" s="28"/>
      <c r="D38" s="22" t="s">
        <v>19</v>
      </c>
      <c r="E38" s="26">
        <v>0</v>
      </c>
      <c r="F38" s="23">
        <f t="shared" ref="F38:F41" si="21">IF(H38&gt;0,H38,0)+IF(J38&gt;0,J38,0)</f>
        <v>0</v>
      </c>
      <c r="G38" s="23">
        <f t="shared" si="20"/>
        <v>0</v>
      </c>
      <c r="H38" s="27">
        <v>0</v>
      </c>
      <c r="I38" s="26">
        <v>0</v>
      </c>
      <c r="J38" s="27">
        <v>0</v>
      </c>
      <c r="K38" s="26">
        <v>0</v>
      </c>
    </row>
    <row r="39" spans="1:11" ht="12.95" customHeight="1" x14ac:dyDescent="0.15">
      <c r="A39" s="24"/>
      <c r="B39" s="5"/>
      <c r="C39" s="28"/>
      <c r="D39" s="22" t="s">
        <v>14</v>
      </c>
      <c r="E39" s="26">
        <v>0</v>
      </c>
      <c r="F39" s="23">
        <f t="shared" si="21"/>
        <v>0</v>
      </c>
      <c r="G39" s="23">
        <f t="shared" si="20"/>
        <v>0</v>
      </c>
      <c r="H39" s="27">
        <v>0</v>
      </c>
      <c r="I39" s="26">
        <v>0</v>
      </c>
      <c r="J39" s="27">
        <v>0</v>
      </c>
      <c r="K39" s="26">
        <v>0</v>
      </c>
    </row>
    <row r="40" spans="1:11" ht="12.95" customHeight="1" x14ac:dyDescent="0.15">
      <c r="A40" s="24"/>
      <c r="B40" s="5"/>
      <c r="C40" s="29"/>
      <c r="D40" s="22" t="s">
        <v>15</v>
      </c>
      <c r="E40" s="26">
        <v>0</v>
      </c>
      <c r="F40" s="23">
        <f t="shared" si="21"/>
        <v>0</v>
      </c>
      <c r="G40" s="23">
        <f t="shared" si="20"/>
        <v>0</v>
      </c>
      <c r="H40" s="27">
        <v>0</v>
      </c>
      <c r="I40" s="26">
        <v>0</v>
      </c>
      <c r="J40" s="27">
        <v>0</v>
      </c>
      <c r="K40" s="26">
        <v>0</v>
      </c>
    </row>
    <row r="41" spans="1:11" ht="12.95" customHeight="1" x14ac:dyDescent="0.15">
      <c r="A41" s="41"/>
      <c r="B41" s="42"/>
      <c r="C41" s="43" t="s">
        <v>21</v>
      </c>
      <c r="D41" s="44"/>
      <c r="E41" s="45">
        <v>116.28</v>
      </c>
      <c r="F41" s="46">
        <f t="shared" si="21"/>
        <v>58773.98</v>
      </c>
      <c r="G41" s="47"/>
      <c r="H41" s="48">
        <v>57858.36</v>
      </c>
      <c r="I41" s="47"/>
      <c r="J41" s="48">
        <v>915.62</v>
      </c>
      <c r="K41" s="47"/>
    </row>
    <row r="42" spans="1:11" ht="12.95" customHeight="1" x14ac:dyDescent="0.15">
      <c r="A42" s="36" t="s">
        <v>30</v>
      </c>
      <c r="B42" s="37" t="s">
        <v>31</v>
      </c>
      <c r="C42" s="38" t="s">
        <v>11</v>
      </c>
      <c r="D42" s="39"/>
      <c r="E42" s="40">
        <f>SUMIF(E43:E46,"&gt;0")</f>
        <v>13.33</v>
      </c>
      <c r="F42" s="40">
        <f t="shared" ref="F42:G42" si="22">SUMIF(F43:F46,"&gt;0")</f>
        <v>3602.55</v>
      </c>
      <c r="G42" s="40">
        <f t="shared" si="22"/>
        <v>3602.54</v>
      </c>
      <c r="H42" s="40">
        <f>SUMIF(H43:H46,"&gt;0")</f>
        <v>3602.55</v>
      </c>
      <c r="I42" s="40">
        <f t="shared" ref="I42" si="23">SUMIF(I43:I46,"&gt;0")</f>
        <v>3602.54</v>
      </c>
      <c r="J42" s="40">
        <f>SUMIF(J43:J46,"&gt;0")</f>
        <v>0</v>
      </c>
      <c r="K42" s="40">
        <f t="shared" ref="K42" si="24">SUMIF(K43:K46,"&gt;0")</f>
        <v>0</v>
      </c>
    </row>
    <row r="43" spans="1:11" ht="12.95" customHeight="1" x14ac:dyDescent="0.15">
      <c r="A43" s="24"/>
      <c r="B43" s="5"/>
      <c r="C43" s="25"/>
      <c r="D43" s="22" t="s">
        <v>12</v>
      </c>
      <c r="E43" s="26">
        <v>13.33</v>
      </c>
      <c r="F43" s="23">
        <f>IF(H43&gt;0,H43,0)+IF(J43&gt;0,J43,0)</f>
        <v>3602.55</v>
      </c>
      <c r="G43" s="23">
        <f t="shared" ref="G43:G46" si="25">IF(I43&gt;0,I43,0)+IF(K43&gt;0,K43,0)</f>
        <v>3602.54</v>
      </c>
      <c r="H43" s="27">
        <v>3602.55</v>
      </c>
      <c r="I43" s="26">
        <v>3602.54</v>
      </c>
      <c r="J43" s="27">
        <v>0</v>
      </c>
      <c r="K43" s="26">
        <v>0</v>
      </c>
    </row>
    <row r="44" spans="1:11" ht="12.95" customHeight="1" x14ac:dyDescent="0.15">
      <c r="A44" s="24"/>
      <c r="B44" s="5"/>
      <c r="C44" s="28"/>
      <c r="D44" s="22" t="s">
        <v>19</v>
      </c>
      <c r="E44" s="26">
        <v>0</v>
      </c>
      <c r="F44" s="23">
        <f t="shared" ref="F44:F47" si="26">IF(H44&gt;0,H44,0)+IF(J44&gt;0,J44,0)</f>
        <v>0</v>
      </c>
      <c r="G44" s="23">
        <f t="shared" si="25"/>
        <v>0</v>
      </c>
      <c r="H44" s="27">
        <v>0</v>
      </c>
      <c r="I44" s="26">
        <v>0</v>
      </c>
      <c r="J44" s="27">
        <v>0</v>
      </c>
      <c r="K44" s="26">
        <v>0</v>
      </c>
    </row>
    <row r="45" spans="1:11" ht="12.95" customHeight="1" x14ac:dyDescent="0.15">
      <c r="A45" s="24"/>
      <c r="B45" s="5"/>
      <c r="C45" s="28"/>
      <c r="D45" s="22" t="s">
        <v>14</v>
      </c>
      <c r="E45" s="26">
        <v>0</v>
      </c>
      <c r="F45" s="23">
        <f t="shared" si="26"/>
        <v>0</v>
      </c>
      <c r="G45" s="23">
        <f t="shared" si="25"/>
        <v>0</v>
      </c>
      <c r="H45" s="27">
        <v>0</v>
      </c>
      <c r="I45" s="26">
        <v>0</v>
      </c>
      <c r="J45" s="27">
        <v>0</v>
      </c>
      <c r="K45" s="26">
        <v>0</v>
      </c>
    </row>
    <row r="46" spans="1:11" ht="12.95" customHeight="1" x14ac:dyDescent="0.15">
      <c r="A46" s="24"/>
      <c r="B46" s="5"/>
      <c r="C46" s="29"/>
      <c r="D46" s="22" t="s">
        <v>15</v>
      </c>
      <c r="E46" s="26">
        <v>0</v>
      </c>
      <c r="F46" s="23">
        <f t="shared" si="26"/>
        <v>0</v>
      </c>
      <c r="G46" s="23">
        <f t="shared" si="25"/>
        <v>0</v>
      </c>
      <c r="H46" s="27">
        <v>0</v>
      </c>
      <c r="I46" s="26">
        <v>0</v>
      </c>
      <c r="J46" s="27">
        <v>0</v>
      </c>
      <c r="K46" s="26">
        <v>0</v>
      </c>
    </row>
    <row r="47" spans="1:11" ht="12.95" customHeight="1" x14ac:dyDescent="0.15">
      <c r="A47" s="41"/>
      <c r="B47" s="42"/>
      <c r="C47" s="43" t="s">
        <v>21</v>
      </c>
      <c r="D47" s="44"/>
      <c r="E47" s="45">
        <v>13.35</v>
      </c>
      <c r="F47" s="46">
        <f t="shared" si="26"/>
        <v>148617.23000000001</v>
      </c>
      <c r="G47" s="47"/>
      <c r="H47" s="48">
        <v>147783.01</v>
      </c>
      <c r="I47" s="47"/>
      <c r="J47" s="48">
        <v>834.22</v>
      </c>
      <c r="K47" s="47"/>
    </row>
    <row r="48" spans="1:11" ht="12.95" customHeight="1" x14ac:dyDescent="0.15">
      <c r="A48" s="36" t="s">
        <v>32</v>
      </c>
      <c r="B48" s="37" t="s">
        <v>33</v>
      </c>
      <c r="C48" s="38" t="s">
        <v>11</v>
      </c>
      <c r="D48" s="39"/>
      <c r="E48" s="40">
        <f>SUMIF(E49:E52,"&gt;0")</f>
        <v>0</v>
      </c>
      <c r="F48" s="40">
        <f t="shared" ref="F48:G48" si="27">SUMIF(F49:F52,"&gt;0")</f>
        <v>0</v>
      </c>
      <c r="G48" s="40">
        <f t="shared" si="27"/>
        <v>0</v>
      </c>
      <c r="H48" s="40">
        <f>SUMIF(H49:H52,"&gt;0")</f>
        <v>0</v>
      </c>
      <c r="I48" s="40">
        <f t="shared" ref="I48" si="28">SUMIF(I49:I52,"&gt;0")</f>
        <v>0</v>
      </c>
      <c r="J48" s="40">
        <f>SUMIF(J49:J52,"&gt;0")</f>
        <v>0</v>
      </c>
      <c r="K48" s="40">
        <f t="shared" ref="K48" si="29">SUMIF(K49:K52,"&gt;0")</f>
        <v>0</v>
      </c>
    </row>
    <row r="49" spans="1:11" ht="12.95" customHeight="1" x14ac:dyDescent="0.15">
      <c r="A49" s="24"/>
      <c r="B49" s="5"/>
      <c r="C49" s="25"/>
      <c r="D49" s="22" t="s">
        <v>12</v>
      </c>
      <c r="E49" s="26">
        <v>0</v>
      </c>
      <c r="F49" s="23">
        <f>IF(H49&gt;0,H49,0)+IF(J49&gt;0,J49,0)</f>
        <v>0</v>
      </c>
      <c r="G49" s="23">
        <f t="shared" ref="G49:G52" si="30">IF(I49&gt;0,I49,0)+IF(K49&gt;0,K49,0)</f>
        <v>0</v>
      </c>
      <c r="H49" s="27">
        <v>0</v>
      </c>
      <c r="I49" s="26">
        <v>0</v>
      </c>
      <c r="J49" s="27">
        <v>0</v>
      </c>
      <c r="K49" s="26">
        <v>0</v>
      </c>
    </row>
    <row r="50" spans="1:11" ht="12.95" customHeight="1" x14ac:dyDescent="0.15">
      <c r="A50" s="24"/>
      <c r="B50" s="5"/>
      <c r="C50" s="28"/>
      <c r="D50" s="22" t="s">
        <v>19</v>
      </c>
      <c r="E50" s="26">
        <v>0</v>
      </c>
      <c r="F50" s="23">
        <f t="shared" ref="F50:F53" si="31">IF(H50&gt;0,H50,0)+IF(J50&gt;0,J50,0)</f>
        <v>0</v>
      </c>
      <c r="G50" s="23">
        <f t="shared" si="30"/>
        <v>0</v>
      </c>
      <c r="H50" s="27">
        <v>0</v>
      </c>
      <c r="I50" s="26">
        <v>0</v>
      </c>
      <c r="J50" s="27">
        <v>0</v>
      </c>
      <c r="K50" s="26">
        <v>0</v>
      </c>
    </row>
    <row r="51" spans="1:11" ht="12.95" customHeight="1" x14ac:dyDescent="0.15">
      <c r="A51" s="24"/>
      <c r="B51" s="5"/>
      <c r="C51" s="28"/>
      <c r="D51" s="22" t="s">
        <v>14</v>
      </c>
      <c r="E51" s="26">
        <v>0</v>
      </c>
      <c r="F51" s="23">
        <f t="shared" si="31"/>
        <v>0</v>
      </c>
      <c r="G51" s="23">
        <f t="shared" si="30"/>
        <v>0</v>
      </c>
      <c r="H51" s="27">
        <v>0</v>
      </c>
      <c r="I51" s="26">
        <v>0</v>
      </c>
      <c r="J51" s="27">
        <v>0</v>
      </c>
      <c r="K51" s="26">
        <v>0</v>
      </c>
    </row>
    <row r="52" spans="1:11" ht="12.95" customHeight="1" x14ac:dyDescent="0.15">
      <c r="A52" s="24"/>
      <c r="B52" s="5"/>
      <c r="C52" s="29"/>
      <c r="D52" s="22" t="s">
        <v>15</v>
      </c>
      <c r="E52" s="26">
        <v>0</v>
      </c>
      <c r="F52" s="23">
        <f t="shared" si="31"/>
        <v>0</v>
      </c>
      <c r="G52" s="23">
        <f t="shared" si="30"/>
        <v>0</v>
      </c>
      <c r="H52" s="27">
        <v>0</v>
      </c>
      <c r="I52" s="26">
        <v>0</v>
      </c>
      <c r="J52" s="27">
        <v>0</v>
      </c>
      <c r="K52" s="26">
        <v>0</v>
      </c>
    </row>
    <row r="53" spans="1:11" ht="12.95" customHeight="1" x14ac:dyDescent="0.15">
      <c r="A53" s="41"/>
      <c r="B53" s="42"/>
      <c r="C53" s="43" t="s">
        <v>21</v>
      </c>
      <c r="D53" s="44"/>
      <c r="E53" s="45">
        <v>255.29</v>
      </c>
      <c r="F53" s="46">
        <f t="shared" si="31"/>
        <v>55452.030000000006</v>
      </c>
      <c r="G53" s="47"/>
      <c r="H53" s="48">
        <v>55108.3</v>
      </c>
      <c r="I53" s="47"/>
      <c r="J53" s="48">
        <v>343.73</v>
      </c>
      <c r="K53" s="47"/>
    </row>
    <row r="54" spans="1:11" ht="12.95" customHeight="1" x14ac:dyDescent="0.15">
      <c r="A54" s="36" t="s">
        <v>34</v>
      </c>
      <c r="B54" s="37" t="s">
        <v>35</v>
      </c>
      <c r="C54" s="38" t="s">
        <v>11</v>
      </c>
      <c r="D54" s="39"/>
      <c r="E54" s="40">
        <f>SUMIF(E55:E58,"&gt;0")</f>
        <v>9.0399999999999991</v>
      </c>
      <c r="F54" s="40">
        <f t="shared" ref="F54:G54" si="32">SUMIF(F55:F58,"&gt;0")</f>
        <v>1189.04</v>
      </c>
      <c r="G54" s="40">
        <f t="shared" si="32"/>
        <v>1189.02</v>
      </c>
      <c r="H54" s="40">
        <f>SUMIF(H55:H58,"&gt;0")</f>
        <v>942.19</v>
      </c>
      <c r="I54" s="40">
        <f t="shared" ref="I54" si="33">SUMIF(I55:I58,"&gt;0")</f>
        <v>942.18</v>
      </c>
      <c r="J54" s="40">
        <f>SUMIF(J55:J58,"&gt;0")</f>
        <v>246.85000000000002</v>
      </c>
      <c r="K54" s="40">
        <f t="shared" ref="K54" si="34">SUMIF(K55:K58,"&gt;0")</f>
        <v>246.84</v>
      </c>
    </row>
    <row r="55" spans="1:11" ht="12.95" customHeight="1" x14ac:dyDescent="0.15">
      <c r="A55" s="24"/>
      <c r="B55" s="5"/>
      <c r="C55" s="25"/>
      <c r="D55" s="22" t="s">
        <v>12</v>
      </c>
      <c r="E55" s="26">
        <v>9.0399999999999991</v>
      </c>
      <c r="F55" s="23">
        <f>IF(H55&gt;0,H55,0)+IF(J55&gt;0,J55,0)</f>
        <v>1187.52</v>
      </c>
      <c r="G55" s="23">
        <f t="shared" ref="G55:G58" si="35">IF(I55&gt;0,I55,0)+IF(K55&gt;0,K55,0)</f>
        <v>1187.51</v>
      </c>
      <c r="H55" s="27">
        <v>942.19</v>
      </c>
      <c r="I55" s="26">
        <v>942.18</v>
      </c>
      <c r="J55" s="27">
        <v>245.33</v>
      </c>
      <c r="K55" s="26">
        <v>245.33</v>
      </c>
    </row>
    <row r="56" spans="1:11" ht="12.95" customHeight="1" x14ac:dyDescent="0.15">
      <c r="A56" s="24"/>
      <c r="B56" s="5"/>
      <c r="C56" s="28"/>
      <c r="D56" s="22" t="s">
        <v>19</v>
      </c>
      <c r="E56" s="26">
        <v>0</v>
      </c>
      <c r="F56" s="23">
        <f t="shared" ref="F56:F59" si="36">IF(H56&gt;0,H56,0)+IF(J56&gt;0,J56,0)</f>
        <v>0</v>
      </c>
      <c r="G56" s="23">
        <f t="shared" si="35"/>
        <v>0</v>
      </c>
      <c r="H56" s="27">
        <v>0</v>
      </c>
      <c r="I56" s="26">
        <v>0</v>
      </c>
      <c r="J56" s="27">
        <v>0</v>
      </c>
      <c r="K56" s="26">
        <v>0</v>
      </c>
    </row>
    <row r="57" spans="1:11" ht="12.95" customHeight="1" x14ac:dyDescent="0.15">
      <c r="A57" s="24"/>
      <c r="B57" s="5"/>
      <c r="C57" s="28"/>
      <c r="D57" s="22" t="s">
        <v>14</v>
      </c>
      <c r="E57" s="26">
        <v>0</v>
      </c>
      <c r="F57" s="23">
        <f t="shared" si="36"/>
        <v>0</v>
      </c>
      <c r="G57" s="23">
        <f t="shared" si="35"/>
        <v>0</v>
      </c>
      <c r="H57" s="27">
        <v>0</v>
      </c>
      <c r="I57" s="26">
        <v>0</v>
      </c>
      <c r="J57" s="27">
        <v>0</v>
      </c>
      <c r="K57" s="26">
        <v>0</v>
      </c>
    </row>
    <row r="58" spans="1:11" ht="12.95" customHeight="1" x14ac:dyDescent="0.15">
      <c r="A58" s="24"/>
      <c r="B58" s="5"/>
      <c r="C58" s="29"/>
      <c r="D58" s="22" t="s">
        <v>15</v>
      </c>
      <c r="E58" s="26">
        <v>0</v>
      </c>
      <c r="F58" s="23">
        <f t="shared" si="36"/>
        <v>1.52</v>
      </c>
      <c r="G58" s="23">
        <f t="shared" si="35"/>
        <v>1.51</v>
      </c>
      <c r="H58" s="27">
        <v>0</v>
      </c>
      <c r="I58" s="26">
        <v>0</v>
      </c>
      <c r="J58" s="27">
        <v>1.52</v>
      </c>
      <c r="K58" s="26">
        <v>1.51</v>
      </c>
    </row>
    <row r="59" spans="1:11" ht="12.95" customHeight="1" x14ac:dyDescent="0.15">
      <c r="A59" s="41"/>
      <c r="B59" s="42"/>
      <c r="C59" s="43" t="s">
        <v>21</v>
      </c>
      <c r="D59" s="44"/>
      <c r="E59" s="45">
        <v>1.3</v>
      </c>
      <c r="F59" s="46">
        <f t="shared" si="36"/>
        <v>17096.060000000001</v>
      </c>
      <c r="G59" s="47"/>
      <c r="H59" s="48">
        <v>5521.14</v>
      </c>
      <c r="I59" s="47"/>
      <c r="J59" s="48">
        <v>11574.92</v>
      </c>
      <c r="K59" s="47"/>
    </row>
    <row r="60" spans="1:11" ht="12.95" customHeight="1" x14ac:dyDescent="0.15">
      <c r="A60" s="36" t="s">
        <v>36</v>
      </c>
      <c r="B60" s="37" t="s">
        <v>37</v>
      </c>
      <c r="C60" s="38" t="s">
        <v>11</v>
      </c>
      <c r="D60" s="39"/>
      <c r="E60" s="40">
        <f>SUMIF(E61:E64,"&gt;0")</f>
        <v>14.49</v>
      </c>
      <c r="F60" s="40">
        <f t="shared" ref="F60:G60" si="37">SUMIF(F61:F64,"&gt;0")</f>
        <v>4602.1899999999996</v>
      </c>
      <c r="G60" s="40">
        <f t="shared" si="37"/>
        <v>4602.1000000000004</v>
      </c>
      <c r="H60" s="40">
        <f>SUMIF(H61:H64,"&gt;0")</f>
        <v>4556.71</v>
      </c>
      <c r="I60" s="40">
        <f t="shared" ref="I60" si="38">SUMIF(I61:I64,"&gt;0")</f>
        <v>4556.67</v>
      </c>
      <c r="J60" s="40">
        <f>SUMIF(J61:J64,"&gt;0")</f>
        <v>45.48</v>
      </c>
      <c r="K60" s="40">
        <f t="shared" ref="K60" si="39">SUMIF(K61:K64,"&gt;0")</f>
        <v>45.43</v>
      </c>
    </row>
    <row r="61" spans="1:11" ht="12.95" customHeight="1" x14ac:dyDescent="0.15">
      <c r="A61" s="24"/>
      <c r="B61" s="5"/>
      <c r="C61" s="25"/>
      <c r="D61" s="22" t="s">
        <v>12</v>
      </c>
      <c r="E61" s="26">
        <v>14.43</v>
      </c>
      <c r="F61" s="23">
        <f>IF(H61&gt;0,H61,0)+IF(J61&gt;0,J61,0)</f>
        <v>4571.6399999999994</v>
      </c>
      <c r="G61" s="23">
        <f t="shared" ref="G61:G64" si="40">IF(I61&gt;0,I61,0)+IF(K61&gt;0,K61,0)</f>
        <v>4571.5700000000006</v>
      </c>
      <c r="H61" s="27">
        <v>4526.49</v>
      </c>
      <c r="I61" s="26">
        <v>4526.47</v>
      </c>
      <c r="J61" s="27">
        <v>45.15</v>
      </c>
      <c r="K61" s="26">
        <v>45.1</v>
      </c>
    </row>
    <row r="62" spans="1:11" ht="12.95" customHeight="1" x14ac:dyDescent="0.15">
      <c r="A62" s="24"/>
      <c r="B62" s="5"/>
      <c r="C62" s="28"/>
      <c r="D62" s="22" t="s">
        <v>19</v>
      </c>
      <c r="E62" s="26">
        <v>0</v>
      </c>
      <c r="F62" s="23">
        <f t="shared" ref="F62:F65" si="41">IF(H62&gt;0,H62,0)+IF(J62&gt;0,J62,0)</f>
        <v>0</v>
      </c>
      <c r="G62" s="23">
        <f t="shared" si="40"/>
        <v>0</v>
      </c>
      <c r="H62" s="27">
        <v>0</v>
      </c>
      <c r="I62" s="26">
        <v>0</v>
      </c>
      <c r="J62" s="27">
        <v>0</v>
      </c>
      <c r="K62" s="26">
        <v>0</v>
      </c>
    </row>
    <row r="63" spans="1:11" ht="12.95" customHeight="1" x14ac:dyDescent="0.15">
      <c r="A63" s="24"/>
      <c r="B63" s="5"/>
      <c r="C63" s="28"/>
      <c r="D63" s="22" t="s">
        <v>14</v>
      </c>
      <c r="E63" s="26">
        <v>0</v>
      </c>
      <c r="F63" s="23">
        <f t="shared" si="41"/>
        <v>0</v>
      </c>
      <c r="G63" s="23">
        <f t="shared" si="40"/>
        <v>0</v>
      </c>
      <c r="H63" s="27">
        <v>0</v>
      </c>
      <c r="I63" s="26">
        <v>0</v>
      </c>
      <c r="J63" s="27">
        <v>0</v>
      </c>
      <c r="K63" s="26">
        <v>0</v>
      </c>
    </row>
    <row r="64" spans="1:11" ht="12.95" customHeight="1" x14ac:dyDescent="0.15">
      <c r="A64" s="24"/>
      <c r="B64" s="5"/>
      <c r="C64" s="29"/>
      <c r="D64" s="22" t="s">
        <v>15</v>
      </c>
      <c r="E64" s="26">
        <v>0.06</v>
      </c>
      <c r="F64" s="23">
        <f t="shared" si="41"/>
        <v>30.549999999999997</v>
      </c>
      <c r="G64" s="23">
        <f t="shared" si="40"/>
        <v>30.529999999999998</v>
      </c>
      <c r="H64" s="27">
        <v>30.22</v>
      </c>
      <c r="I64" s="26">
        <v>30.2</v>
      </c>
      <c r="J64" s="27">
        <v>0.33</v>
      </c>
      <c r="K64" s="26">
        <v>0.33</v>
      </c>
    </row>
    <row r="65" spans="1:13" ht="12.95" customHeight="1" x14ac:dyDescent="0.15">
      <c r="A65" s="41"/>
      <c r="B65" s="42"/>
      <c r="C65" s="43" t="s">
        <v>21</v>
      </c>
      <c r="D65" s="44"/>
      <c r="E65" s="45">
        <v>12.37</v>
      </c>
      <c r="F65" s="46">
        <f t="shared" si="41"/>
        <v>7277.83</v>
      </c>
      <c r="G65" s="47"/>
      <c r="H65" s="48">
        <v>7277.83</v>
      </c>
      <c r="I65" s="47"/>
      <c r="J65" s="48">
        <v>0</v>
      </c>
      <c r="K65" s="47"/>
    </row>
    <row r="66" spans="1:13" ht="12.95" customHeight="1" x14ac:dyDescent="0.15">
      <c r="A66" s="36" t="s">
        <v>38</v>
      </c>
      <c r="B66" s="37" t="s">
        <v>39</v>
      </c>
      <c r="C66" s="38" t="s">
        <v>11</v>
      </c>
      <c r="D66" s="39"/>
      <c r="E66" s="40">
        <f>SUMIF(E67:E70,"&gt;0")</f>
        <v>15.36</v>
      </c>
      <c r="F66" s="40">
        <f t="shared" ref="F66:G66" si="42">SUMIF(F67:F70,"&gt;0")</f>
        <v>4376.3799999999992</v>
      </c>
      <c r="G66" s="40">
        <f t="shared" si="42"/>
        <v>4376.34</v>
      </c>
      <c r="H66" s="40">
        <f>SUMIF(H67:H70,"&gt;0")</f>
        <v>4251.7299999999996</v>
      </c>
      <c r="I66" s="40">
        <f t="shared" ref="I66" si="43">SUMIF(I67:I70,"&gt;0")</f>
        <v>4251.7</v>
      </c>
      <c r="J66" s="40">
        <f>SUMIF(J67:J70,"&gt;0")</f>
        <v>124.65</v>
      </c>
      <c r="K66" s="40">
        <f t="shared" ref="K66" si="44">SUMIF(K67:K70,"&gt;0")</f>
        <v>124.64</v>
      </c>
    </row>
    <row r="67" spans="1:13" ht="12.95" customHeight="1" x14ac:dyDescent="0.15">
      <c r="A67" s="24"/>
      <c r="B67" s="5"/>
      <c r="C67" s="25"/>
      <c r="D67" s="22" t="s">
        <v>12</v>
      </c>
      <c r="E67" s="26">
        <v>15.36</v>
      </c>
      <c r="F67" s="23">
        <f>IF(H67&gt;0,H67,0)+IF(J67&gt;0,J67,0)</f>
        <v>4376.3799999999992</v>
      </c>
      <c r="G67" s="23">
        <f t="shared" ref="G67:G70" si="45">IF(I67&gt;0,I67,0)+IF(K67&gt;0,K67,0)</f>
        <v>4376.34</v>
      </c>
      <c r="H67" s="27">
        <v>4251.7299999999996</v>
      </c>
      <c r="I67" s="26">
        <v>4251.7</v>
      </c>
      <c r="J67" s="27">
        <v>124.65</v>
      </c>
      <c r="K67" s="26">
        <v>124.64</v>
      </c>
    </row>
    <row r="68" spans="1:13" ht="12.95" customHeight="1" x14ac:dyDescent="0.15">
      <c r="A68" s="24"/>
      <c r="B68" s="5"/>
      <c r="C68" s="28"/>
      <c r="D68" s="22" t="s">
        <v>19</v>
      </c>
      <c r="E68" s="26">
        <v>0</v>
      </c>
      <c r="F68" s="23">
        <f t="shared" ref="F68:F71" si="46">IF(H68&gt;0,H68,0)+IF(J68&gt;0,J68,0)</f>
        <v>0</v>
      </c>
      <c r="G68" s="23">
        <f t="shared" si="45"/>
        <v>0</v>
      </c>
      <c r="H68" s="27">
        <v>0</v>
      </c>
      <c r="I68" s="26">
        <v>0</v>
      </c>
      <c r="J68" s="27">
        <v>0</v>
      </c>
      <c r="K68" s="26">
        <v>0</v>
      </c>
    </row>
    <row r="69" spans="1:13" ht="12.95" customHeight="1" x14ac:dyDescent="0.15">
      <c r="A69" s="24"/>
      <c r="B69" s="5"/>
      <c r="C69" s="28"/>
      <c r="D69" s="22" t="s">
        <v>14</v>
      </c>
      <c r="E69" s="26">
        <v>0</v>
      </c>
      <c r="F69" s="23">
        <f t="shared" si="46"/>
        <v>0</v>
      </c>
      <c r="G69" s="23">
        <f t="shared" si="45"/>
        <v>0</v>
      </c>
      <c r="H69" s="27">
        <v>0</v>
      </c>
      <c r="I69" s="26">
        <v>0</v>
      </c>
      <c r="J69" s="27">
        <v>0</v>
      </c>
      <c r="K69" s="26">
        <v>0</v>
      </c>
    </row>
    <row r="70" spans="1:13" ht="12.95" customHeight="1" x14ac:dyDescent="0.15">
      <c r="A70" s="24"/>
      <c r="B70" s="5"/>
      <c r="C70" s="29"/>
      <c r="D70" s="22" t="s">
        <v>15</v>
      </c>
      <c r="E70" s="26">
        <v>0</v>
      </c>
      <c r="F70" s="23">
        <f t="shared" si="46"/>
        <v>0</v>
      </c>
      <c r="G70" s="23">
        <f t="shared" si="45"/>
        <v>0</v>
      </c>
      <c r="H70" s="27">
        <v>0</v>
      </c>
      <c r="I70" s="26">
        <v>0</v>
      </c>
      <c r="J70" s="27">
        <v>0</v>
      </c>
      <c r="K70" s="26">
        <v>0</v>
      </c>
    </row>
    <row r="71" spans="1:13" ht="12.95" customHeight="1" x14ac:dyDescent="0.15">
      <c r="A71" s="41"/>
      <c r="B71" s="42"/>
      <c r="C71" s="43" t="s">
        <v>21</v>
      </c>
      <c r="D71" s="44"/>
      <c r="E71" s="45">
        <v>0</v>
      </c>
      <c r="F71" s="46">
        <f t="shared" si="46"/>
        <v>64120.12</v>
      </c>
      <c r="G71" s="47"/>
      <c r="H71" s="48">
        <v>63655.64</v>
      </c>
      <c r="I71" s="47"/>
      <c r="J71" s="48">
        <v>464.48</v>
      </c>
      <c r="K71" s="47"/>
    </row>
    <row r="72" spans="1:13" ht="12.95" customHeight="1" x14ac:dyDescent="0.15">
      <c r="A72" s="36" t="s">
        <v>40</v>
      </c>
      <c r="B72" s="37" t="s">
        <v>41</v>
      </c>
      <c r="C72" s="38" t="s">
        <v>11</v>
      </c>
      <c r="D72" s="39"/>
      <c r="E72" s="40">
        <f>SUMIF(E73:E76,"&gt;0")</f>
        <v>20.79</v>
      </c>
      <c r="F72" s="40">
        <f t="shared" ref="F72:G72" si="47">SUMIF(F73:F76,"&gt;0")</f>
        <v>3270.4399999999996</v>
      </c>
      <c r="G72" s="40">
        <f t="shared" si="47"/>
        <v>3270.36</v>
      </c>
      <c r="H72" s="40">
        <f>SUMIF(H73:H76,"&gt;0")</f>
        <v>2610.9499999999998</v>
      </c>
      <c r="I72" s="40">
        <f t="shared" ref="I72" si="48">SUMIF(I73:I76,"&gt;0")</f>
        <v>2610.9</v>
      </c>
      <c r="J72" s="40">
        <f>SUMIF(J73:J76,"&gt;0")</f>
        <v>659.49</v>
      </c>
      <c r="K72" s="40">
        <f t="shared" ref="K72" si="49">SUMIF(K73:K76,"&gt;0")</f>
        <v>659.46</v>
      </c>
    </row>
    <row r="73" spans="1:13" ht="12.95" customHeight="1" x14ac:dyDescent="0.15">
      <c r="A73" s="24"/>
      <c r="B73" s="5"/>
      <c r="C73" s="25"/>
      <c r="D73" s="22" t="s">
        <v>12</v>
      </c>
      <c r="E73" s="26">
        <v>20.79</v>
      </c>
      <c r="F73" s="23">
        <f>IF(H73&gt;0,H73,0)+IF(J73&gt;0,J73,0)</f>
        <v>3270.4399999999996</v>
      </c>
      <c r="G73" s="23">
        <f t="shared" ref="G73:G76" si="50">IF(I73&gt;0,I73,0)+IF(K73&gt;0,K73,0)</f>
        <v>3270.36</v>
      </c>
      <c r="H73" s="27">
        <v>2610.9499999999998</v>
      </c>
      <c r="I73" s="26">
        <v>2610.9</v>
      </c>
      <c r="J73" s="27">
        <v>659.49</v>
      </c>
      <c r="K73" s="26">
        <v>659.46</v>
      </c>
    </row>
    <row r="74" spans="1:13" ht="12.95" customHeight="1" x14ac:dyDescent="0.15">
      <c r="A74" s="24"/>
      <c r="B74" s="5"/>
      <c r="C74" s="28"/>
      <c r="D74" s="22" t="s">
        <v>19</v>
      </c>
      <c r="E74" s="26">
        <v>0</v>
      </c>
      <c r="F74" s="23">
        <f t="shared" ref="F74:F77" si="51">IF(H74&gt;0,H74,0)+IF(J74&gt;0,J74,0)</f>
        <v>0</v>
      </c>
      <c r="G74" s="23">
        <f t="shared" si="50"/>
        <v>0</v>
      </c>
      <c r="H74" s="27">
        <v>0</v>
      </c>
      <c r="I74" s="26">
        <v>0</v>
      </c>
      <c r="J74" s="27">
        <v>0</v>
      </c>
      <c r="K74" s="26">
        <v>0</v>
      </c>
    </row>
    <row r="75" spans="1:13" ht="12.95" customHeight="1" x14ac:dyDescent="0.15">
      <c r="A75" s="24"/>
      <c r="B75" s="5"/>
      <c r="C75" s="28"/>
      <c r="D75" s="22" t="s">
        <v>14</v>
      </c>
      <c r="E75" s="26">
        <v>0</v>
      </c>
      <c r="F75" s="23">
        <f t="shared" si="51"/>
        <v>0</v>
      </c>
      <c r="G75" s="23">
        <f t="shared" si="50"/>
        <v>0</v>
      </c>
      <c r="H75" s="27">
        <v>0</v>
      </c>
      <c r="I75" s="26">
        <v>0</v>
      </c>
      <c r="J75" s="27">
        <v>0</v>
      </c>
      <c r="K75" s="26">
        <v>0</v>
      </c>
    </row>
    <row r="76" spans="1:13" ht="12.95" customHeight="1" x14ac:dyDescent="0.15">
      <c r="A76" s="24"/>
      <c r="B76" s="5"/>
      <c r="C76" s="29"/>
      <c r="D76" s="22" t="s">
        <v>15</v>
      </c>
      <c r="E76" s="26">
        <v>0</v>
      </c>
      <c r="F76" s="23">
        <f t="shared" si="51"/>
        <v>0</v>
      </c>
      <c r="G76" s="23">
        <f t="shared" si="50"/>
        <v>0</v>
      </c>
      <c r="H76" s="27">
        <v>0</v>
      </c>
      <c r="I76" s="26">
        <v>0</v>
      </c>
      <c r="J76" s="27">
        <v>0</v>
      </c>
      <c r="K76" s="26">
        <v>0</v>
      </c>
    </row>
    <row r="77" spans="1:13" ht="12.95" customHeight="1" x14ac:dyDescent="0.15">
      <c r="A77" s="41"/>
      <c r="B77" s="42"/>
      <c r="C77" s="43" t="s">
        <v>21</v>
      </c>
      <c r="D77" s="44"/>
      <c r="E77" s="45">
        <v>0</v>
      </c>
      <c r="F77" s="46">
        <f t="shared" si="51"/>
        <v>0</v>
      </c>
      <c r="G77" s="47"/>
      <c r="H77" s="48">
        <v>0</v>
      </c>
      <c r="I77" s="47"/>
      <c r="J77" s="48">
        <v>0</v>
      </c>
      <c r="K77" s="47"/>
    </row>
    <row r="78" spans="1:13" s="50" customFormat="1" x14ac:dyDescent="0.15">
      <c r="A78" s="49" t="s">
        <v>42</v>
      </c>
      <c r="B78" s="49" t="s">
        <v>43</v>
      </c>
      <c r="C78" s="38" t="s">
        <v>11</v>
      </c>
      <c r="D78" s="39"/>
      <c r="E78" s="40">
        <f t="shared" ref="E78:K83" si="52">SUMIF(E84,"&gt;0")+SUMIF(E90,"&gt;0")</f>
        <v>0</v>
      </c>
      <c r="F78" s="40">
        <f t="shared" si="52"/>
        <v>0</v>
      </c>
      <c r="G78" s="40">
        <f t="shared" si="52"/>
        <v>0</v>
      </c>
      <c r="H78" s="40">
        <f t="shared" si="52"/>
        <v>0</v>
      </c>
      <c r="I78" s="40">
        <f t="shared" si="52"/>
        <v>0</v>
      </c>
      <c r="J78" s="40">
        <f t="shared" si="52"/>
        <v>0</v>
      </c>
      <c r="K78" s="40">
        <f t="shared" si="52"/>
        <v>0</v>
      </c>
      <c r="L78"/>
      <c r="M78"/>
    </row>
    <row r="79" spans="1:13" s="50" customFormat="1" x14ac:dyDescent="0.15">
      <c r="A79" s="24"/>
      <c r="B79" s="24"/>
      <c r="C79" s="25"/>
      <c r="D79" s="22" t="s">
        <v>12</v>
      </c>
      <c r="E79" s="23">
        <f t="shared" si="52"/>
        <v>0</v>
      </c>
      <c r="F79" s="23">
        <f t="shared" si="52"/>
        <v>0</v>
      </c>
      <c r="G79" s="23">
        <f t="shared" si="52"/>
        <v>0</v>
      </c>
      <c r="H79" s="23">
        <f t="shared" si="52"/>
        <v>0</v>
      </c>
      <c r="I79" s="23">
        <f t="shared" si="52"/>
        <v>0</v>
      </c>
      <c r="J79" s="23">
        <f t="shared" si="52"/>
        <v>0</v>
      </c>
      <c r="K79" s="23">
        <f t="shared" si="52"/>
        <v>0</v>
      </c>
      <c r="L79"/>
      <c r="M79"/>
    </row>
    <row r="80" spans="1:13" s="50" customFormat="1" x14ac:dyDescent="0.15">
      <c r="A80" s="24"/>
      <c r="B80" s="24"/>
      <c r="C80" s="28"/>
      <c r="D80" s="22" t="s">
        <v>19</v>
      </c>
      <c r="E80" s="23">
        <f t="shared" si="52"/>
        <v>0</v>
      </c>
      <c r="F80" s="23">
        <f t="shared" si="52"/>
        <v>0</v>
      </c>
      <c r="G80" s="23">
        <f t="shared" si="52"/>
        <v>0</v>
      </c>
      <c r="H80" s="23">
        <f t="shared" si="52"/>
        <v>0</v>
      </c>
      <c r="I80" s="23">
        <f t="shared" si="52"/>
        <v>0</v>
      </c>
      <c r="J80" s="23">
        <f t="shared" si="52"/>
        <v>0</v>
      </c>
      <c r="K80" s="23">
        <f t="shared" si="52"/>
        <v>0</v>
      </c>
      <c r="L80"/>
      <c r="M80"/>
    </row>
    <row r="81" spans="1:13" s="50" customFormat="1" x14ac:dyDescent="0.15">
      <c r="A81" s="24"/>
      <c r="B81" s="24"/>
      <c r="C81" s="28"/>
      <c r="D81" s="22" t="s">
        <v>14</v>
      </c>
      <c r="E81" s="23">
        <f t="shared" si="52"/>
        <v>0</v>
      </c>
      <c r="F81" s="23">
        <f t="shared" si="52"/>
        <v>0</v>
      </c>
      <c r="G81" s="23">
        <f t="shared" si="52"/>
        <v>0</v>
      </c>
      <c r="H81" s="23">
        <f t="shared" si="52"/>
        <v>0</v>
      </c>
      <c r="I81" s="23">
        <f t="shared" si="52"/>
        <v>0</v>
      </c>
      <c r="J81" s="23">
        <f t="shared" si="52"/>
        <v>0</v>
      </c>
      <c r="K81" s="23">
        <f t="shared" si="52"/>
        <v>0</v>
      </c>
      <c r="L81"/>
      <c r="M81"/>
    </row>
    <row r="82" spans="1:13" s="50" customFormat="1" x14ac:dyDescent="0.15">
      <c r="A82" s="24"/>
      <c r="B82" s="24"/>
      <c r="C82" s="29"/>
      <c r="D82" s="22" t="s">
        <v>15</v>
      </c>
      <c r="E82" s="23">
        <f t="shared" si="52"/>
        <v>0</v>
      </c>
      <c r="F82" s="23">
        <f t="shared" si="52"/>
        <v>0</v>
      </c>
      <c r="G82" s="23">
        <f t="shared" si="52"/>
        <v>0</v>
      </c>
      <c r="H82" s="23">
        <f t="shared" si="52"/>
        <v>0</v>
      </c>
      <c r="I82" s="23">
        <f t="shared" si="52"/>
        <v>0</v>
      </c>
      <c r="J82" s="23">
        <f t="shared" si="52"/>
        <v>0</v>
      </c>
      <c r="K82" s="23">
        <f t="shared" si="52"/>
        <v>0</v>
      </c>
      <c r="L82"/>
      <c r="M82"/>
    </row>
    <row r="83" spans="1:13" s="50" customFormat="1" x14ac:dyDescent="0.15">
      <c r="A83" s="24"/>
      <c r="B83" s="51"/>
      <c r="C83" s="52" t="s">
        <v>21</v>
      </c>
      <c r="D83" s="53"/>
      <c r="E83" s="54">
        <f t="shared" si="52"/>
        <v>0</v>
      </c>
      <c r="F83" s="54">
        <f t="shared" si="52"/>
        <v>0</v>
      </c>
      <c r="G83" s="54">
        <f t="shared" si="52"/>
        <v>0</v>
      </c>
      <c r="H83" s="54">
        <f t="shared" si="52"/>
        <v>0</v>
      </c>
      <c r="I83" s="54"/>
      <c r="J83" s="54">
        <f t="shared" si="52"/>
        <v>0</v>
      </c>
      <c r="K83" s="54"/>
      <c r="L83"/>
      <c r="M83"/>
    </row>
    <row r="84" spans="1:13" s="50" customFormat="1" x14ac:dyDescent="0.15">
      <c r="A84" s="24"/>
      <c r="B84" s="24" t="s">
        <v>44</v>
      </c>
      <c r="C84" s="21" t="s">
        <v>11</v>
      </c>
      <c r="D84" s="22"/>
      <c r="E84" s="23">
        <f>SUMIF(E85:E88,"&gt;0")</f>
        <v>0</v>
      </c>
      <c r="F84" s="23">
        <f t="shared" ref="F84:G84" si="53">SUMIF(F85:F88,"&gt;0")</f>
        <v>0</v>
      </c>
      <c r="G84" s="23">
        <f t="shared" si="53"/>
        <v>0</v>
      </c>
      <c r="H84" s="23">
        <f>SUMIF(H85:H88,"&gt;0")</f>
        <v>0</v>
      </c>
      <c r="I84" s="23">
        <f t="shared" ref="I84" si="54">SUMIF(I85:I88,"&gt;0")</f>
        <v>0</v>
      </c>
      <c r="J84" s="23">
        <f>SUMIF(J85:J88,"&gt;0")</f>
        <v>0</v>
      </c>
      <c r="K84" s="23">
        <f t="shared" ref="K84" si="55">SUMIF(K85:K88,"&gt;0")</f>
        <v>0</v>
      </c>
      <c r="L84"/>
      <c r="M84"/>
    </row>
    <row r="85" spans="1:13" s="50" customFormat="1" x14ac:dyDescent="0.15">
      <c r="A85" s="24"/>
      <c r="B85" s="24"/>
      <c r="C85" s="25"/>
      <c r="D85" s="22" t="s">
        <v>12</v>
      </c>
      <c r="E85" s="26">
        <v>0</v>
      </c>
      <c r="F85" s="23">
        <f>IF(H85&gt;0,H85,0)+IF(J85&gt;0,J85,0)</f>
        <v>0</v>
      </c>
      <c r="G85" s="23">
        <f t="shared" ref="G85:G88" si="56">IF(I85&gt;0,I85,0)+IF(K85&gt;0,K85,0)</f>
        <v>0</v>
      </c>
      <c r="H85" s="27">
        <v>0</v>
      </c>
      <c r="I85" s="26">
        <v>0</v>
      </c>
      <c r="J85" s="27">
        <v>0</v>
      </c>
      <c r="K85" s="26">
        <v>0</v>
      </c>
      <c r="L85"/>
      <c r="M85"/>
    </row>
    <row r="86" spans="1:13" s="50" customFormat="1" x14ac:dyDescent="0.15">
      <c r="A86" s="24"/>
      <c r="B86" s="24"/>
      <c r="C86" s="28"/>
      <c r="D86" s="22" t="s">
        <v>19</v>
      </c>
      <c r="E86" s="26">
        <v>0</v>
      </c>
      <c r="F86" s="23">
        <f t="shared" ref="F86:F89" si="57">IF(H86&gt;0,H86,0)+IF(J86&gt;0,J86,0)</f>
        <v>0</v>
      </c>
      <c r="G86" s="23">
        <f t="shared" si="56"/>
        <v>0</v>
      </c>
      <c r="H86" s="27">
        <v>0</v>
      </c>
      <c r="I86" s="26">
        <v>0</v>
      </c>
      <c r="J86" s="27">
        <v>0</v>
      </c>
      <c r="K86" s="26">
        <v>0</v>
      </c>
      <c r="L86"/>
      <c r="M86"/>
    </row>
    <row r="87" spans="1:13" s="50" customFormat="1" x14ac:dyDescent="0.15">
      <c r="A87" s="24"/>
      <c r="B87" s="24"/>
      <c r="C87" s="28"/>
      <c r="D87" s="22" t="s">
        <v>14</v>
      </c>
      <c r="E87" s="26">
        <v>0</v>
      </c>
      <c r="F87" s="23">
        <f t="shared" si="57"/>
        <v>0</v>
      </c>
      <c r="G87" s="23">
        <f t="shared" si="56"/>
        <v>0</v>
      </c>
      <c r="H87" s="27">
        <v>0</v>
      </c>
      <c r="I87" s="26">
        <v>0</v>
      </c>
      <c r="J87" s="27">
        <v>0</v>
      </c>
      <c r="K87" s="26">
        <v>0</v>
      </c>
      <c r="L87"/>
      <c r="M87"/>
    </row>
    <row r="88" spans="1:13" s="50" customFormat="1" x14ac:dyDescent="0.15">
      <c r="A88" s="24"/>
      <c r="B88" s="24"/>
      <c r="C88" s="29"/>
      <c r="D88" s="22" t="s">
        <v>15</v>
      </c>
      <c r="E88" s="26">
        <v>0</v>
      </c>
      <c r="F88" s="23">
        <f t="shared" si="57"/>
        <v>0</v>
      </c>
      <c r="G88" s="23">
        <f t="shared" si="56"/>
        <v>0</v>
      </c>
      <c r="H88" s="27">
        <v>0</v>
      </c>
      <c r="I88" s="26">
        <v>0</v>
      </c>
      <c r="J88" s="27">
        <v>0</v>
      </c>
      <c r="K88" s="26">
        <v>0</v>
      </c>
      <c r="L88"/>
      <c r="M88"/>
    </row>
    <row r="89" spans="1:13" s="50" customFormat="1" x14ac:dyDescent="0.15">
      <c r="A89" s="24"/>
      <c r="B89" s="51"/>
      <c r="C89" s="52" t="s">
        <v>21</v>
      </c>
      <c r="D89" s="53"/>
      <c r="E89" s="55">
        <v>0</v>
      </c>
      <c r="F89" s="54">
        <f t="shared" si="57"/>
        <v>0</v>
      </c>
      <c r="G89" s="56"/>
      <c r="H89" s="57">
        <v>0</v>
      </c>
      <c r="I89" s="56"/>
      <c r="J89" s="57">
        <v>0</v>
      </c>
      <c r="K89" s="56"/>
      <c r="L89"/>
      <c r="M89"/>
    </row>
    <row r="90" spans="1:13" s="50" customFormat="1" x14ac:dyDescent="0.15">
      <c r="A90" s="24"/>
      <c r="B90" s="24" t="s">
        <v>45</v>
      </c>
      <c r="C90" s="21" t="s">
        <v>11</v>
      </c>
      <c r="D90" s="22"/>
      <c r="E90" s="23">
        <f>SUMIF(E91:E94,"&gt;0")</f>
        <v>0</v>
      </c>
      <c r="F90" s="23">
        <f t="shared" ref="F90:G90" si="58">SUMIF(F91:F94,"&gt;0")</f>
        <v>0</v>
      </c>
      <c r="G90" s="23">
        <f t="shared" si="58"/>
        <v>0</v>
      </c>
      <c r="H90" s="23">
        <f>SUMIF(H91:H94,"&gt;0")</f>
        <v>0</v>
      </c>
      <c r="I90" s="23">
        <f t="shared" ref="I90" si="59">SUMIF(I91:I94,"&gt;0")</f>
        <v>0</v>
      </c>
      <c r="J90" s="23">
        <f>SUMIF(J91:J94,"&gt;0")</f>
        <v>0</v>
      </c>
      <c r="K90" s="23">
        <f t="shared" ref="K90" si="60">SUMIF(K91:K94,"&gt;0")</f>
        <v>0</v>
      </c>
      <c r="L90"/>
      <c r="M90"/>
    </row>
    <row r="91" spans="1:13" s="50" customFormat="1" x14ac:dyDescent="0.15">
      <c r="A91" s="24"/>
      <c r="B91" s="24"/>
      <c r="C91" s="25"/>
      <c r="D91" s="22" t="s">
        <v>12</v>
      </c>
      <c r="E91" s="26">
        <v>0</v>
      </c>
      <c r="F91" s="23">
        <f>IF(H91&gt;0,H91,0)+IF(J91&gt;0,J91,0)</f>
        <v>0</v>
      </c>
      <c r="G91" s="23">
        <f t="shared" ref="G91:G94" si="61">IF(I91&gt;0,I91,0)+IF(K91&gt;0,K91,0)</f>
        <v>0</v>
      </c>
      <c r="H91" s="27">
        <v>0</v>
      </c>
      <c r="I91" s="26">
        <v>0</v>
      </c>
      <c r="J91" s="27">
        <v>0</v>
      </c>
      <c r="K91" s="26">
        <v>0</v>
      </c>
      <c r="L91"/>
      <c r="M91"/>
    </row>
    <row r="92" spans="1:13" s="50" customFormat="1" x14ac:dyDescent="0.15">
      <c r="A92" s="24"/>
      <c r="B92" s="24"/>
      <c r="C92" s="28"/>
      <c r="D92" s="22" t="s">
        <v>19</v>
      </c>
      <c r="E92" s="26">
        <v>0</v>
      </c>
      <c r="F92" s="23">
        <f t="shared" ref="F92:F95" si="62">IF(H92&gt;0,H92,0)+IF(J92&gt;0,J92,0)</f>
        <v>0</v>
      </c>
      <c r="G92" s="23">
        <f t="shared" si="61"/>
        <v>0</v>
      </c>
      <c r="H92" s="27">
        <v>0</v>
      </c>
      <c r="I92" s="26">
        <v>0</v>
      </c>
      <c r="J92" s="27">
        <v>0</v>
      </c>
      <c r="K92" s="26">
        <v>0</v>
      </c>
      <c r="L92"/>
      <c r="M92"/>
    </row>
    <row r="93" spans="1:13" s="50" customFormat="1" x14ac:dyDescent="0.15">
      <c r="A93" s="24"/>
      <c r="B93" s="24"/>
      <c r="C93" s="28"/>
      <c r="D93" s="22" t="s">
        <v>14</v>
      </c>
      <c r="E93" s="26">
        <v>0</v>
      </c>
      <c r="F93" s="23">
        <f t="shared" si="62"/>
        <v>0</v>
      </c>
      <c r="G93" s="23">
        <f t="shared" si="61"/>
        <v>0</v>
      </c>
      <c r="H93" s="27">
        <v>0</v>
      </c>
      <c r="I93" s="26">
        <v>0</v>
      </c>
      <c r="J93" s="27">
        <v>0</v>
      </c>
      <c r="K93" s="26">
        <v>0</v>
      </c>
      <c r="L93"/>
      <c r="M93"/>
    </row>
    <row r="94" spans="1:13" s="50" customFormat="1" x14ac:dyDescent="0.15">
      <c r="A94" s="24"/>
      <c r="B94" s="24"/>
      <c r="C94" s="58"/>
      <c r="D94" s="53" t="s">
        <v>15</v>
      </c>
      <c r="E94" s="55">
        <v>0</v>
      </c>
      <c r="F94" s="54">
        <f t="shared" si="62"/>
        <v>0</v>
      </c>
      <c r="G94" s="54">
        <f t="shared" si="61"/>
        <v>0</v>
      </c>
      <c r="H94" s="57">
        <v>0</v>
      </c>
      <c r="I94" s="55">
        <v>0</v>
      </c>
      <c r="J94" s="57">
        <v>0</v>
      </c>
      <c r="K94" s="55">
        <v>0</v>
      </c>
      <c r="L94"/>
      <c r="M94"/>
    </row>
    <row r="95" spans="1:13" s="50" customFormat="1" x14ac:dyDescent="0.15">
      <c r="A95" s="59"/>
      <c r="B95" s="59"/>
      <c r="C95" s="60" t="s">
        <v>21</v>
      </c>
      <c r="D95" s="61"/>
      <c r="E95" s="62">
        <v>0</v>
      </c>
      <c r="F95" s="63">
        <f t="shared" si="62"/>
        <v>0</v>
      </c>
      <c r="G95" s="64"/>
      <c r="H95" s="65">
        <v>0</v>
      </c>
      <c r="I95" s="64"/>
      <c r="J95" s="65">
        <v>0</v>
      </c>
      <c r="K95" s="64"/>
      <c r="L95"/>
      <c r="M95"/>
    </row>
    <row r="96" spans="1:13" ht="12.95" customHeight="1" x14ac:dyDescent="0.15">
      <c r="A96" s="24" t="s">
        <v>46</v>
      </c>
      <c r="B96" s="5" t="s">
        <v>47</v>
      </c>
      <c r="C96" s="21" t="s">
        <v>11</v>
      </c>
      <c r="D96" s="22"/>
      <c r="E96" s="23">
        <f>SUMIF(E97:E100,"&gt;0")</f>
        <v>0</v>
      </c>
      <c r="F96" s="23">
        <f t="shared" ref="F96:G96" si="63">SUMIF(F97:F100,"&gt;0")</f>
        <v>0</v>
      </c>
      <c r="G96" s="23">
        <f t="shared" si="63"/>
        <v>0</v>
      </c>
      <c r="H96" s="23">
        <f>SUMIF(H97:H100,"&gt;0")</f>
        <v>0</v>
      </c>
      <c r="I96" s="23">
        <f t="shared" ref="I96" si="64">SUMIF(I97:I100,"&gt;0")</f>
        <v>0</v>
      </c>
      <c r="J96" s="23">
        <f>SUMIF(J97:J100,"&gt;0")</f>
        <v>0</v>
      </c>
      <c r="K96" s="23">
        <f t="shared" ref="K96" si="65">SUMIF(K97:K100,"&gt;0")</f>
        <v>0</v>
      </c>
    </row>
    <row r="97" spans="1:11" ht="12.95" customHeight="1" x14ac:dyDescent="0.15">
      <c r="A97" s="24"/>
      <c r="B97" s="5"/>
      <c r="C97" s="25"/>
      <c r="D97" s="22" t="s">
        <v>12</v>
      </c>
      <c r="E97" s="26">
        <v>0</v>
      </c>
      <c r="F97" s="23">
        <f>IF(H97&gt;0,H97,0)+IF(J97&gt;0,J97,0)</f>
        <v>0</v>
      </c>
      <c r="G97" s="23">
        <f t="shared" ref="G97:G100" si="66">IF(I97&gt;0,I97,0)+IF(K97&gt;0,K97,0)</f>
        <v>0</v>
      </c>
      <c r="H97" s="27">
        <v>0</v>
      </c>
      <c r="I97" s="26">
        <v>0</v>
      </c>
      <c r="J97" s="27">
        <v>0</v>
      </c>
      <c r="K97" s="26">
        <v>0</v>
      </c>
    </row>
    <row r="98" spans="1:11" ht="12.95" customHeight="1" x14ac:dyDescent="0.15">
      <c r="A98" s="24"/>
      <c r="B98" s="5"/>
      <c r="C98" s="28"/>
      <c r="D98" s="22" t="s">
        <v>19</v>
      </c>
      <c r="E98" s="26">
        <v>0</v>
      </c>
      <c r="F98" s="23">
        <f t="shared" ref="F98:F101" si="67">IF(H98&gt;0,H98,0)+IF(J98&gt;0,J98,0)</f>
        <v>0</v>
      </c>
      <c r="G98" s="23">
        <f t="shared" si="66"/>
        <v>0</v>
      </c>
      <c r="H98" s="27">
        <v>0</v>
      </c>
      <c r="I98" s="26">
        <v>0</v>
      </c>
      <c r="J98" s="27">
        <v>0</v>
      </c>
      <c r="K98" s="26">
        <v>0</v>
      </c>
    </row>
    <row r="99" spans="1:11" ht="12.95" customHeight="1" x14ac:dyDescent="0.15">
      <c r="A99" s="24"/>
      <c r="B99" s="5"/>
      <c r="C99" s="28"/>
      <c r="D99" s="22" t="s">
        <v>14</v>
      </c>
      <c r="E99" s="26">
        <v>0</v>
      </c>
      <c r="F99" s="23">
        <f t="shared" si="67"/>
        <v>0</v>
      </c>
      <c r="G99" s="23">
        <f t="shared" si="66"/>
        <v>0</v>
      </c>
      <c r="H99" s="27">
        <v>0</v>
      </c>
      <c r="I99" s="26">
        <v>0</v>
      </c>
      <c r="J99" s="27">
        <v>0</v>
      </c>
      <c r="K99" s="26">
        <v>0</v>
      </c>
    </row>
    <row r="100" spans="1:11" ht="12.95" customHeight="1" x14ac:dyDescent="0.15">
      <c r="A100" s="24"/>
      <c r="B100" s="5"/>
      <c r="C100" s="29"/>
      <c r="D100" s="22" t="s">
        <v>15</v>
      </c>
      <c r="E100" s="26">
        <v>0</v>
      </c>
      <c r="F100" s="23">
        <f t="shared" si="67"/>
        <v>0</v>
      </c>
      <c r="G100" s="23">
        <f t="shared" si="66"/>
        <v>0</v>
      </c>
      <c r="H100" s="27">
        <v>0</v>
      </c>
      <c r="I100" s="26">
        <v>0</v>
      </c>
      <c r="J100" s="27">
        <v>0</v>
      </c>
      <c r="K100" s="26">
        <v>0</v>
      </c>
    </row>
    <row r="101" spans="1:11" ht="12.95" customHeight="1" x14ac:dyDescent="0.15">
      <c r="A101" s="41"/>
      <c r="B101" s="42"/>
      <c r="C101" s="43" t="s">
        <v>21</v>
      </c>
      <c r="D101" s="44"/>
      <c r="E101" s="45">
        <v>100.65</v>
      </c>
      <c r="F101" s="46">
        <f t="shared" si="67"/>
        <v>51661.909999999996</v>
      </c>
      <c r="G101" s="47"/>
      <c r="H101" s="48">
        <v>45659.95</v>
      </c>
      <c r="I101" s="47"/>
      <c r="J101" s="48">
        <v>6001.96</v>
      </c>
      <c r="K101" s="47"/>
    </row>
    <row r="102" spans="1:11" ht="12.95" customHeight="1" x14ac:dyDescent="0.15">
      <c r="A102" s="36" t="s">
        <v>48</v>
      </c>
      <c r="B102" s="37" t="s">
        <v>49</v>
      </c>
      <c r="C102" s="38" t="s">
        <v>11</v>
      </c>
      <c r="D102" s="39"/>
      <c r="E102" s="40">
        <f>SUMIF(E103:E106,"&gt;0")</f>
        <v>0</v>
      </c>
      <c r="F102" s="40">
        <f t="shared" ref="F102:G102" si="68">SUMIF(F103:F106,"&gt;0")</f>
        <v>0</v>
      </c>
      <c r="G102" s="40">
        <f t="shared" si="68"/>
        <v>0</v>
      </c>
      <c r="H102" s="40">
        <f>SUMIF(H103:H106,"&gt;0")</f>
        <v>0</v>
      </c>
      <c r="I102" s="40">
        <f t="shared" ref="I102" si="69">SUMIF(I103:I106,"&gt;0")</f>
        <v>0</v>
      </c>
      <c r="J102" s="40">
        <f>SUMIF(J103:J106,"&gt;0")</f>
        <v>0</v>
      </c>
      <c r="K102" s="40">
        <f t="shared" ref="K102" si="70">SUMIF(K103:K106,"&gt;0")</f>
        <v>0</v>
      </c>
    </row>
    <row r="103" spans="1:11" ht="12.95" customHeight="1" x14ac:dyDescent="0.15">
      <c r="A103" s="24"/>
      <c r="B103" s="5"/>
      <c r="C103" s="25"/>
      <c r="D103" s="22" t="s">
        <v>12</v>
      </c>
      <c r="E103" s="26">
        <v>0</v>
      </c>
      <c r="F103" s="23">
        <f>IF(H103&gt;0,H103,0)+IF(J103&gt;0,J103,0)</f>
        <v>0</v>
      </c>
      <c r="G103" s="23">
        <f t="shared" ref="G103:G106" si="71">IF(I103&gt;0,I103,0)+IF(K103&gt;0,K103,0)</f>
        <v>0</v>
      </c>
      <c r="H103" s="27">
        <v>0</v>
      </c>
      <c r="I103" s="26">
        <v>0</v>
      </c>
      <c r="J103" s="27">
        <v>0</v>
      </c>
      <c r="K103" s="26">
        <v>0</v>
      </c>
    </row>
    <row r="104" spans="1:11" ht="12.95" customHeight="1" x14ac:dyDescent="0.15">
      <c r="A104" s="24"/>
      <c r="B104" s="5"/>
      <c r="C104" s="28"/>
      <c r="D104" s="22" t="s">
        <v>19</v>
      </c>
      <c r="E104" s="26">
        <v>0</v>
      </c>
      <c r="F104" s="23">
        <f t="shared" ref="F104:F107" si="72">IF(H104&gt;0,H104,0)+IF(J104&gt;0,J104,0)</f>
        <v>0</v>
      </c>
      <c r="G104" s="23">
        <f t="shared" si="71"/>
        <v>0</v>
      </c>
      <c r="H104" s="27">
        <v>0</v>
      </c>
      <c r="I104" s="26">
        <v>0</v>
      </c>
      <c r="J104" s="27">
        <v>0</v>
      </c>
      <c r="K104" s="26">
        <v>0</v>
      </c>
    </row>
    <row r="105" spans="1:11" ht="12.95" customHeight="1" x14ac:dyDescent="0.15">
      <c r="A105" s="24"/>
      <c r="B105" s="5"/>
      <c r="C105" s="28"/>
      <c r="D105" s="22" t="s">
        <v>14</v>
      </c>
      <c r="E105" s="26">
        <v>0</v>
      </c>
      <c r="F105" s="23">
        <f t="shared" si="72"/>
        <v>0</v>
      </c>
      <c r="G105" s="23">
        <f t="shared" si="71"/>
        <v>0</v>
      </c>
      <c r="H105" s="27">
        <v>0</v>
      </c>
      <c r="I105" s="26">
        <v>0</v>
      </c>
      <c r="J105" s="27">
        <v>0</v>
      </c>
      <c r="K105" s="26">
        <v>0</v>
      </c>
    </row>
    <row r="106" spans="1:11" ht="12.95" customHeight="1" x14ac:dyDescent="0.15">
      <c r="A106" s="24"/>
      <c r="B106" s="5"/>
      <c r="C106" s="29"/>
      <c r="D106" s="22" t="s">
        <v>15</v>
      </c>
      <c r="E106" s="26">
        <v>0</v>
      </c>
      <c r="F106" s="23">
        <f t="shared" si="72"/>
        <v>0</v>
      </c>
      <c r="G106" s="23">
        <f t="shared" si="71"/>
        <v>0</v>
      </c>
      <c r="H106" s="27">
        <v>0</v>
      </c>
      <c r="I106" s="26">
        <v>0</v>
      </c>
      <c r="J106" s="27">
        <v>0</v>
      </c>
      <c r="K106" s="26">
        <v>0</v>
      </c>
    </row>
    <row r="107" spans="1:11" ht="12.95" customHeight="1" x14ac:dyDescent="0.15">
      <c r="A107" s="66"/>
      <c r="B107" s="67"/>
      <c r="C107" s="68" t="s">
        <v>21</v>
      </c>
      <c r="D107" s="69"/>
      <c r="E107" s="70">
        <v>0</v>
      </c>
      <c r="F107" s="71">
        <f t="shared" si="72"/>
        <v>0</v>
      </c>
      <c r="G107" s="72"/>
      <c r="H107" s="73">
        <v>0</v>
      </c>
      <c r="I107" s="72"/>
      <c r="J107" s="73">
        <v>0</v>
      </c>
      <c r="K107" s="72"/>
    </row>
    <row r="108" spans="1:11" ht="12.95" customHeight="1" x14ac:dyDescent="0.15">
      <c r="A108" s="36" t="s">
        <v>50</v>
      </c>
      <c r="B108" s="37" t="s">
        <v>18</v>
      </c>
      <c r="C108" s="21" t="s">
        <v>11</v>
      </c>
      <c r="D108" s="22"/>
      <c r="E108" s="23">
        <f>SUMIF(E12,"&gt;0")</f>
        <v>0</v>
      </c>
      <c r="F108" s="23">
        <f t="shared" ref="F108:K108" si="73">SUMIF(F12,"&gt;0")</f>
        <v>0</v>
      </c>
      <c r="G108" s="23">
        <f t="shared" si="73"/>
        <v>0</v>
      </c>
      <c r="H108" s="23">
        <f t="shared" si="73"/>
        <v>0</v>
      </c>
      <c r="I108" s="23">
        <f t="shared" si="73"/>
        <v>0</v>
      </c>
      <c r="J108" s="23">
        <f t="shared" si="73"/>
        <v>0</v>
      </c>
      <c r="K108" s="23">
        <f t="shared" si="73"/>
        <v>0</v>
      </c>
    </row>
    <row r="109" spans="1:11" ht="12.95" customHeight="1" x14ac:dyDescent="0.15">
      <c r="A109" s="24"/>
      <c r="B109" s="5"/>
      <c r="C109" s="25"/>
      <c r="D109" s="22" t="s">
        <v>12</v>
      </c>
      <c r="E109" s="74">
        <f t="shared" ref="E109:K124" si="74">SUMIF(E13,"&gt;0")</f>
        <v>0</v>
      </c>
      <c r="F109" s="23">
        <f t="shared" si="74"/>
        <v>0</v>
      </c>
      <c r="G109" s="23">
        <f t="shared" si="74"/>
        <v>0</v>
      </c>
      <c r="H109" s="23">
        <f t="shared" si="74"/>
        <v>0</v>
      </c>
      <c r="I109" s="74">
        <f t="shared" si="74"/>
        <v>0</v>
      </c>
      <c r="J109" s="23">
        <f t="shared" si="74"/>
        <v>0</v>
      </c>
      <c r="K109" s="74">
        <f t="shared" si="74"/>
        <v>0</v>
      </c>
    </row>
    <row r="110" spans="1:11" ht="12.95" customHeight="1" x14ac:dyDescent="0.15">
      <c r="A110" s="24"/>
      <c r="B110" s="5"/>
      <c r="C110" s="28"/>
      <c r="D110" s="22" t="s">
        <v>13</v>
      </c>
      <c r="E110" s="74">
        <f t="shared" si="74"/>
        <v>0</v>
      </c>
      <c r="F110" s="23">
        <f t="shared" si="74"/>
        <v>0</v>
      </c>
      <c r="G110" s="23">
        <f t="shared" si="74"/>
        <v>0</v>
      </c>
      <c r="H110" s="23">
        <f t="shared" si="74"/>
        <v>0</v>
      </c>
      <c r="I110" s="74">
        <f t="shared" si="74"/>
        <v>0</v>
      </c>
      <c r="J110" s="23">
        <f t="shared" si="74"/>
        <v>0</v>
      </c>
      <c r="K110" s="74">
        <f t="shared" si="74"/>
        <v>0</v>
      </c>
    </row>
    <row r="111" spans="1:11" ht="12.95" customHeight="1" x14ac:dyDescent="0.15">
      <c r="A111" s="24"/>
      <c r="B111" s="5"/>
      <c r="C111" s="28"/>
      <c r="D111" s="22" t="s">
        <v>14</v>
      </c>
      <c r="E111" s="74">
        <f t="shared" si="74"/>
        <v>0</v>
      </c>
      <c r="F111" s="23">
        <f t="shared" si="74"/>
        <v>0</v>
      </c>
      <c r="G111" s="23">
        <f t="shared" si="74"/>
        <v>0</v>
      </c>
      <c r="H111" s="23">
        <f t="shared" si="74"/>
        <v>0</v>
      </c>
      <c r="I111" s="74">
        <f t="shared" si="74"/>
        <v>0</v>
      </c>
      <c r="J111" s="23">
        <f t="shared" si="74"/>
        <v>0</v>
      </c>
      <c r="K111" s="74">
        <f t="shared" si="74"/>
        <v>0</v>
      </c>
    </row>
    <row r="112" spans="1:11" ht="12.95" customHeight="1" x14ac:dyDescent="0.15">
      <c r="A112" s="24"/>
      <c r="B112" s="5"/>
      <c r="C112" s="29"/>
      <c r="D112" s="22" t="s">
        <v>15</v>
      </c>
      <c r="E112" s="74">
        <f t="shared" si="74"/>
        <v>0</v>
      </c>
      <c r="F112" s="23">
        <f t="shared" si="74"/>
        <v>0</v>
      </c>
      <c r="G112" s="23">
        <f t="shared" si="74"/>
        <v>0</v>
      </c>
      <c r="H112" s="23">
        <f t="shared" si="74"/>
        <v>0</v>
      </c>
      <c r="I112" s="74">
        <f t="shared" si="74"/>
        <v>0</v>
      </c>
      <c r="J112" s="23">
        <f t="shared" si="74"/>
        <v>0</v>
      </c>
      <c r="K112" s="74">
        <f t="shared" si="74"/>
        <v>0</v>
      </c>
    </row>
    <row r="113" spans="1:11" ht="12.95" customHeight="1" x14ac:dyDescent="0.15">
      <c r="A113" s="24"/>
      <c r="B113" s="75"/>
      <c r="C113" s="43" t="s">
        <v>21</v>
      </c>
      <c r="D113" s="44"/>
      <c r="E113" s="47">
        <f t="shared" si="74"/>
        <v>39.25</v>
      </c>
      <c r="F113" s="46">
        <f t="shared" si="74"/>
        <v>9088.27</v>
      </c>
      <c r="G113" s="47"/>
      <c r="H113" s="46">
        <f t="shared" si="74"/>
        <v>6138.64</v>
      </c>
      <c r="I113" s="47"/>
      <c r="J113" s="46">
        <f t="shared" si="74"/>
        <v>2949.63</v>
      </c>
      <c r="K113" s="47"/>
    </row>
    <row r="114" spans="1:11" ht="12.95" customHeight="1" x14ac:dyDescent="0.15">
      <c r="A114" s="24"/>
      <c r="B114" s="5" t="s">
        <v>23</v>
      </c>
      <c r="C114" s="21" t="s">
        <v>11</v>
      </c>
      <c r="D114" s="22"/>
      <c r="E114" s="23">
        <f t="shared" si="74"/>
        <v>12.18</v>
      </c>
      <c r="F114" s="23">
        <f t="shared" si="74"/>
        <v>2263.9</v>
      </c>
      <c r="G114" s="23">
        <f t="shared" si="74"/>
        <v>2263.8700000000003</v>
      </c>
      <c r="H114" s="23">
        <f t="shared" si="74"/>
        <v>2106.84</v>
      </c>
      <c r="I114" s="23">
        <f t="shared" si="74"/>
        <v>2106.8200000000002</v>
      </c>
      <c r="J114" s="23">
        <f t="shared" si="74"/>
        <v>157.06</v>
      </c>
      <c r="K114" s="23">
        <f t="shared" si="74"/>
        <v>157.05000000000001</v>
      </c>
    </row>
    <row r="115" spans="1:11" ht="12.95" customHeight="1" x14ac:dyDescent="0.15">
      <c r="A115" s="24"/>
      <c r="B115" s="5"/>
      <c r="C115" s="25"/>
      <c r="D115" s="22" t="s">
        <v>12</v>
      </c>
      <c r="E115" s="74">
        <f t="shared" si="74"/>
        <v>12.18</v>
      </c>
      <c r="F115" s="23">
        <f t="shared" si="74"/>
        <v>2263.9</v>
      </c>
      <c r="G115" s="23">
        <f t="shared" si="74"/>
        <v>2263.8700000000003</v>
      </c>
      <c r="H115" s="23">
        <f t="shared" si="74"/>
        <v>2106.84</v>
      </c>
      <c r="I115" s="74">
        <f t="shared" si="74"/>
        <v>2106.8200000000002</v>
      </c>
      <c r="J115" s="23">
        <f t="shared" si="74"/>
        <v>157.06</v>
      </c>
      <c r="K115" s="74">
        <f t="shared" si="74"/>
        <v>157.05000000000001</v>
      </c>
    </row>
    <row r="116" spans="1:11" ht="12.95" customHeight="1" x14ac:dyDescent="0.15">
      <c r="A116" s="24"/>
      <c r="B116" s="5"/>
      <c r="C116" s="28"/>
      <c r="D116" s="22" t="s">
        <v>19</v>
      </c>
      <c r="E116" s="74">
        <f t="shared" si="74"/>
        <v>0</v>
      </c>
      <c r="F116" s="23">
        <f t="shared" si="74"/>
        <v>0</v>
      </c>
      <c r="G116" s="23">
        <f t="shared" si="74"/>
        <v>0</v>
      </c>
      <c r="H116" s="23">
        <f t="shared" si="74"/>
        <v>0</v>
      </c>
      <c r="I116" s="74">
        <f t="shared" si="74"/>
        <v>0</v>
      </c>
      <c r="J116" s="23">
        <f t="shared" si="74"/>
        <v>0</v>
      </c>
      <c r="K116" s="74">
        <f t="shared" si="74"/>
        <v>0</v>
      </c>
    </row>
    <row r="117" spans="1:11" ht="12.95" customHeight="1" x14ac:dyDescent="0.15">
      <c r="A117" s="24"/>
      <c r="B117" s="5"/>
      <c r="C117" s="28"/>
      <c r="D117" s="22" t="s">
        <v>14</v>
      </c>
      <c r="E117" s="74">
        <f t="shared" si="74"/>
        <v>0</v>
      </c>
      <c r="F117" s="23">
        <f t="shared" si="74"/>
        <v>0</v>
      </c>
      <c r="G117" s="23">
        <f t="shared" si="74"/>
        <v>0</v>
      </c>
      <c r="H117" s="23">
        <f t="shared" si="74"/>
        <v>0</v>
      </c>
      <c r="I117" s="74">
        <f t="shared" si="74"/>
        <v>0</v>
      </c>
      <c r="J117" s="23">
        <f t="shared" si="74"/>
        <v>0</v>
      </c>
      <c r="K117" s="74">
        <f t="shared" si="74"/>
        <v>0</v>
      </c>
    </row>
    <row r="118" spans="1:11" ht="12.95" customHeight="1" x14ac:dyDescent="0.15">
      <c r="A118" s="24"/>
      <c r="B118" s="5"/>
      <c r="C118" s="29"/>
      <c r="D118" s="22" t="s">
        <v>15</v>
      </c>
      <c r="E118" s="74">
        <f t="shared" si="74"/>
        <v>0</v>
      </c>
      <c r="F118" s="23">
        <f t="shared" si="74"/>
        <v>0</v>
      </c>
      <c r="G118" s="23">
        <f t="shared" si="74"/>
        <v>0</v>
      </c>
      <c r="H118" s="23">
        <f t="shared" si="74"/>
        <v>0</v>
      </c>
      <c r="I118" s="74">
        <f t="shared" si="74"/>
        <v>0</v>
      </c>
      <c r="J118" s="23">
        <f t="shared" si="74"/>
        <v>0</v>
      </c>
      <c r="K118" s="74">
        <f t="shared" si="74"/>
        <v>0</v>
      </c>
    </row>
    <row r="119" spans="1:11" ht="12.95" customHeight="1" x14ac:dyDescent="0.15">
      <c r="A119" s="24"/>
      <c r="B119" s="75"/>
      <c r="C119" s="60" t="s">
        <v>21</v>
      </c>
      <c r="D119" s="61"/>
      <c r="E119" s="47">
        <f t="shared" si="74"/>
        <v>0</v>
      </c>
      <c r="F119" s="46">
        <f t="shared" si="74"/>
        <v>0</v>
      </c>
      <c r="G119" s="47"/>
      <c r="H119" s="46">
        <f t="shared" si="74"/>
        <v>0</v>
      </c>
      <c r="I119" s="47"/>
      <c r="J119" s="46">
        <f t="shared" si="74"/>
        <v>0</v>
      </c>
      <c r="K119" s="47"/>
    </row>
    <row r="120" spans="1:11" ht="12.95" customHeight="1" x14ac:dyDescent="0.15">
      <c r="A120" s="24"/>
      <c r="B120" s="5" t="s">
        <v>25</v>
      </c>
      <c r="C120" s="21" t="s">
        <v>11</v>
      </c>
      <c r="D120" s="22"/>
      <c r="E120" s="23">
        <f t="shared" si="74"/>
        <v>0</v>
      </c>
      <c r="F120" s="23">
        <f t="shared" si="74"/>
        <v>0</v>
      </c>
      <c r="G120" s="23">
        <f t="shared" si="74"/>
        <v>0</v>
      </c>
      <c r="H120" s="23">
        <f t="shared" si="74"/>
        <v>0</v>
      </c>
      <c r="I120" s="23">
        <f t="shared" si="74"/>
        <v>0</v>
      </c>
      <c r="J120" s="23">
        <f t="shared" si="74"/>
        <v>0</v>
      </c>
      <c r="K120" s="23">
        <f t="shared" si="74"/>
        <v>0</v>
      </c>
    </row>
    <row r="121" spans="1:11" ht="12.95" customHeight="1" x14ac:dyDescent="0.15">
      <c r="A121" s="24"/>
      <c r="B121" s="5"/>
      <c r="C121" s="25"/>
      <c r="D121" s="22" t="s">
        <v>12</v>
      </c>
      <c r="E121" s="74">
        <f t="shared" si="74"/>
        <v>0</v>
      </c>
      <c r="F121" s="23">
        <f t="shared" si="74"/>
        <v>0</v>
      </c>
      <c r="G121" s="23">
        <f t="shared" si="74"/>
        <v>0</v>
      </c>
      <c r="H121" s="23">
        <f t="shared" si="74"/>
        <v>0</v>
      </c>
      <c r="I121" s="74">
        <f t="shared" si="74"/>
        <v>0</v>
      </c>
      <c r="J121" s="23">
        <f t="shared" si="74"/>
        <v>0</v>
      </c>
      <c r="K121" s="74">
        <f t="shared" si="74"/>
        <v>0</v>
      </c>
    </row>
    <row r="122" spans="1:11" ht="12.95" customHeight="1" x14ac:dyDescent="0.15">
      <c r="A122" s="24"/>
      <c r="B122" s="5"/>
      <c r="C122" s="28"/>
      <c r="D122" s="22" t="s">
        <v>19</v>
      </c>
      <c r="E122" s="74">
        <f t="shared" si="74"/>
        <v>0</v>
      </c>
      <c r="F122" s="23">
        <f t="shared" si="74"/>
        <v>0</v>
      </c>
      <c r="G122" s="23">
        <f t="shared" si="74"/>
        <v>0</v>
      </c>
      <c r="H122" s="23">
        <f t="shared" si="74"/>
        <v>0</v>
      </c>
      <c r="I122" s="74">
        <f t="shared" si="74"/>
        <v>0</v>
      </c>
      <c r="J122" s="23">
        <f t="shared" si="74"/>
        <v>0</v>
      </c>
      <c r="K122" s="74">
        <f t="shared" si="74"/>
        <v>0</v>
      </c>
    </row>
    <row r="123" spans="1:11" ht="12.95" customHeight="1" x14ac:dyDescent="0.15">
      <c r="A123" s="24"/>
      <c r="B123" s="5"/>
      <c r="C123" s="28"/>
      <c r="D123" s="22" t="s">
        <v>14</v>
      </c>
      <c r="E123" s="74">
        <f t="shared" si="74"/>
        <v>0</v>
      </c>
      <c r="F123" s="23">
        <f t="shared" si="74"/>
        <v>0</v>
      </c>
      <c r="G123" s="23">
        <f t="shared" si="74"/>
        <v>0</v>
      </c>
      <c r="H123" s="23">
        <f t="shared" si="74"/>
        <v>0</v>
      </c>
      <c r="I123" s="74">
        <f t="shared" si="74"/>
        <v>0</v>
      </c>
      <c r="J123" s="23">
        <f t="shared" si="74"/>
        <v>0</v>
      </c>
      <c r="K123" s="74">
        <f t="shared" si="74"/>
        <v>0</v>
      </c>
    </row>
    <row r="124" spans="1:11" ht="12.95" customHeight="1" x14ac:dyDescent="0.15">
      <c r="A124" s="24"/>
      <c r="B124" s="5"/>
      <c r="C124" s="29"/>
      <c r="D124" s="22" t="s">
        <v>20</v>
      </c>
      <c r="E124" s="74">
        <f t="shared" si="74"/>
        <v>0</v>
      </c>
      <c r="F124" s="23">
        <f t="shared" si="74"/>
        <v>0</v>
      </c>
      <c r="G124" s="23">
        <f t="shared" si="74"/>
        <v>0</v>
      </c>
      <c r="H124" s="23">
        <f t="shared" si="74"/>
        <v>0</v>
      </c>
      <c r="I124" s="74">
        <f t="shared" si="74"/>
        <v>0</v>
      </c>
      <c r="J124" s="23">
        <f t="shared" si="74"/>
        <v>0</v>
      </c>
      <c r="K124" s="74">
        <f t="shared" si="74"/>
        <v>0</v>
      </c>
    </row>
    <row r="125" spans="1:11" ht="12.95" customHeight="1" x14ac:dyDescent="0.15">
      <c r="A125" s="24"/>
      <c r="B125" s="75"/>
      <c r="C125" s="60" t="s">
        <v>21</v>
      </c>
      <c r="D125" s="61"/>
      <c r="E125" s="47">
        <f t="shared" ref="E125:K131" si="75">SUMIF(E29,"&gt;0")</f>
        <v>0</v>
      </c>
      <c r="F125" s="46">
        <f t="shared" si="75"/>
        <v>21190.27</v>
      </c>
      <c r="G125" s="47"/>
      <c r="H125" s="46">
        <f t="shared" si="75"/>
        <v>15715.46</v>
      </c>
      <c r="I125" s="47"/>
      <c r="J125" s="46">
        <f t="shared" si="75"/>
        <v>5474.81</v>
      </c>
      <c r="K125" s="47"/>
    </row>
    <row r="126" spans="1:11" x14ac:dyDescent="0.15">
      <c r="A126" s="24"/>
      <c r="B126" s="5" t="s">
        <v>27</v>
      </c>
      <c r="C126" s="21" t="s">
        <v>11</v>
      </c>
      <c r="D126" s="22"/>
      <c r="E126" s="23">
        <f t="shared" si="75"/>
        <v>0</v>
      </c>
      <c r="F126" s="23">
        <f t="shared" si="75"/>
        <v>0</v>
      </c>
      <c r="G126" s="23">
        <f t="shared" si="75"/>
        <v>0</v>
      </c>
      <c r="H126" s="23">
        <f t="shared" si="75"/>
        <v>0</v>
      </c>
      <c r="I126" s="23">
        <f t="shared" si="75"/>
        <v>0</v>
      </c>
      <c r="J126" s="23">
        <f t="shared" si="75"/>
        <v>0</v>
      </c>
      <c r="K126" s="23">
        <f t="shared" si="75"/>
        <v>0</v>
      </c>
    </row>
    <row r="127" spans="1:11" x14ac:dyDescent="0.15">
      <c r="A127" s="24"/>
      <c r="B127" s="5"/>
      <c r="C127" s="25"/>
      <c r="D127" s="22" t="s">
        <v>12</v>
      </c>
      <c r="E127" s="74">
        <f t="shared" si="75"/>
        <v>0</v>
      </c>
      <c r="F127" s="23">
        <f t="shared" si="75"/>
        <v>0</v>
      </c>
      <c r="G127" s="23">
        <f t="shared" si="75"/>
        <v>0</v>
      </c>
      <c r="H127" s="23">
        <f t="shared" si="75"/>
        <v>0</v>
      </c>
      <c r="I127" s="74">
        <f t="shared" si="75"/>
        <v>0</v>
      </c>
      <c r="J127" s="23">
        <f t="shared" si="75"/>
        <v>0</v>
      </c>
      <c r="K127" s="74">
        <f t="shared" si="75"/>
        <v>0</v>
      </c>
    </row>
    <row r="128" spans="1:11" x14ac:dyDescent="0.15">
      <c r="A128" s="24"/>
      <c r="B128" s="5"/>
      <c r="C128" s="28"/>
      <c r="D128" s="22" t="s">
        <v>19</v>
      </c>
      <c r="E128" s="74">
        <f t="shared" si="75"/>
        <v>0</v>
      </c>
      <c r="F128" s="23">
        <f t="shared" si="75"/>
        <v>0</v>
      </c>
      <c r="G128" s="23">
        <f t="shared" si="75"/>
        <v>0</v>
      </c>
      <c r="H128" s="23">
        <f t="shared" si="75"/>
        <v>0</v>
      </c>
      <c r="I128" s="74">
        <f t="shared" si="75"/>
        <v>0</v>
      </c>
      <c r="J128" s="23">
        <f t="shared" si="75"/>
        <v>0</v>
      </c>
      <c r="K128" s="74">
        <f t="shared" si="75"/>
        <v>0</v>
      </c>
    </row>
    <row r="129" spans="1:11" x14ac:dyDescent="0.15">
      <c r="A129" s="24"/>
      <c r="B129" s="5"/>
      <c r="C129" s="28"/>
      <c r="D129" s="22" t="s">
        <v>14</v>
      </c>
      <c r="E129" s="74">
        <f t="shared" si="75"/>
        <v>0</v>
      </c>
      <c r="F129" s="23">
        <f t="shared" si="75"/>
        <v>0</v>
      </c>
      <c r="G129" s="23">
        <f t="shared" si="75"/>
        <v>0</v>
      </c>
      <c r="H129" s="23">
        <f t="shared" si="75"/>
        <v>0</v>
      </c>
      <c r="I129" s="74">
        <f t="shared" si="75"/>
        <v>0</v>
      </c>
      <c r="J129" s="23">
        <f t="shared" si="75"/>
        <v>0</v>
      </c>
      <c r="K129" s="74">
        <f t="shared" si="75"/>
        <v>0</v>
      </c>
    </row>
    <row r="130" spans="1:11" x14ac:dyDescent="0.15">
      <c r="A130" s="24"/>
      <c r="B130" s="5"/>
      <c r="C130" s="29"/>
      <c r="D130" s="22" t="s">
        <v>15</v>
      </c>
      <c r="E130" s="74">
        <f t="shared" si="75"/>
        <v>0</v>
      </c>
      <c r="F130" s="23">
        <f t="shared" si="75"/>
        <v>0</v>
      </c>
      <c r="G130" s="23">
        <f t="shared" si="75"/>
        <v>0</v>
      </c>
      <c r="H130" s="23">
        <f t="shared" si="75"/>
        <v>0</v>
      </c>
      <c r="I130" s="74">
        <f t="shared" si="75"/>
        <v>0</v>
      </c>
      <c r="J130" s="23">
        <f t="shared" si="75"/>
        <v>0</v>
      </c>
      <c r="K130" s="74">
        <f t="shared" si="75"/>
        <v>0</v>
      </c>
    </row>
    <row r="131" spans="1:11" x14ac:dyDescent="0.15">
      <c r="A131" s="24"/>
      <c r="B131" s="75"/>
      <c r="C131" s="60" t="s">
        <v>21</v>
      </c>
      <c r="D131" s="61"/>
      <c r="E131" s="47">
        <f t="shared" si="75"/>
        <v>170.12</v>
      </c>
      <c r="F131" s="46">
        <f t="shared" si="75"/>
        <v>24477.63</v>
      </c>
      <c r="G131" s="47"/>
      <c r="H131" s="46">
        <f t="shared" si="75"/>
        <v>23225.07</v>
      </c>
      <c r="I131" s="47"/>
      <c r="J131" s="46">
        <f t="shared" si="75"/>
        <v>1252.56</v>
      </c>
      <c r="K131" s="47"/>
    </row>
    <row r="132" spans="1:11" x14ac:dyDescent="0.15">
      <c r="A132" s="24"/>
      <c r="B132" s="5" t="s">
        <v>44</v>
      </c>
      <c r="C132" s="21" t="s">
        <v>11</v>
      </c>
      <c r="D132" s="22"/>
      <c r="E132" s="23">
        <f t="shared" ref="E132:K143" si="76">SUMIF(E84,"&gt;0")</f>
        <v>0</v>
      </c>
      <c r="F132" s="23">
        <f t="shared" si="76"/>
        <v>0</v>
      </c>
      <c r="G132" s="23">
        <f t="shared" si="76"/>
        <v>0</v>
      </c>
      <c r="H132" s="23">
        <f t="shared" si="76"/>
        <v>0</v>
      </c>
      <c r="I132" s="23">
        <f t="shared" si="76"/>
        <v>0</v>
      </c>
      <c r="J132" s="23">
        <f t="shared" si="76"/>
        <v>0</v>
      </c>
      <c r="K132" s="23">
        <f t="shared" si="76"/>
        <v>0</v>
      </c>
    </row>
    <row r="133" spans="1:11" x14ac:dyDescent="0.15">
      <c r="A133" s="24"/>
      <c r="B133" s="5"/>
      <c r="C133" s="25"/>
      <c r="D133" s="22" t="s">
        <v>12</v>
      </c>
      <c r="E133" s="74">
        <f t="shared" si="76"/>
        <v>0</v>
      </c>
      <c r="F133" s="23">
        <f t="shared" si="76"/>
        <v>0</v>
      </c>
      <c r="G133" s="23">
        <f t="shared" si="76"/>
        <v>0</v>
      </c>
      <c r="H133" s="23">
        <f t="shared" si="76"/>
        <v>0</v>
      </c>
      <c r="I133" s="74">
        <f t="shared" si="76"/>
        <v>0</v>
      </c>
      <c r="J133" s="23">
        <f t="shared" si="76"/>
        <v>0</v>
      </c>
      <c r="K133" s="74">
        <f t="shared" si="76"/>
        <v>0</v>
      </c>
    </row>
    <row r="134" spans="1:11" x14ac:dyDescent="0.15">
      <c r="A134" s="24"/>
      <c r="B134" s="5"/>
      <c r="C134" s="28"/>
      <c r="D134" s="22" t="s">
        <v>19</v>
      </c>
      <c r="E134" s="74">
        <f t="shared" si="76"/>
        <v>0</v>
      </c>
      <c r="F134" s="23">
        <f t="shared" si="76"/>
        <v>0</v>
      </c>
      <c r="G134" s="23">
        <f t="shared" si="76"/>
        <v>0</v>
      </c>
      <c r="H134" s="23">
        <f t="shared" si="76"/>
        <v>0</v>
      </c>
      <c r="I134" s="74">
        <f t="shared" si="76"/>
        <v>0</v>
      </c>
      <c r="J134" s="23">
        <f t="shared" si="76"/>
        <v>0</v>
      </c>
      <c r="K134" s="74">
        <f t="shared" si="76"/>
        <v>0</v>
      </c>
    </row>
    <row r="135" spans="1:11" x14ac:dyDescent="0.15">
      <c r="A135" s="24"/>
      <c r="B135" s="5"/>
      <c r="C135" s="28"/>
      <c r="D135" s="22" t="s">
        <v>14</v>
      </c>
      <c r="E135" s="74">
        <f t="shared" si="76"/>
        <v>0</v>
      </c>
      <c r="F135" s="23">
        <f t="shared" si="76"/>
        <v>0</v>
      </c>
      <c r="G135" s="23">
        <f t="shared" si="76"/>
        <v>0</v>
      </c>
      <c r="H135" s="23">
        <f t="shared" si="76"/>
        <v>0</v>
      </c>
      <c r="I135" s="74">
        <f t="shared" si="76"/>
        <v>0</v>
      </c>
      <c r="J135" s="23">
        <f t="shared" si="76"/>
        <v>0</v>
      </c>
      <c r="K135" s="74">
        <f t="shared" si="76"/>
        <v>0</v>
      </c>
    </row>
    <row r="136" spans="1:11" x14ac:dyDescent="0.15">
      <c r="A136" s="24"/>
      <c r="B136" s="5"/>
      <c r="C136" s="29"/>
      <c r="D136" s="22" t="s">
        <v>15</v>
      </c>
      <c r="E136" s="74">
        <f t="shared" si="76"/>
        <v>0</v>
      </c>
      <c r="F136" s="23">
        <f t="shared" si="76"/>
        <v>0</v>
      </c>
      <c r="G136" s="23">
        <f t="shared" si="76"/>
        <v>0</v>
      </c>
      <c r="H136" s="23">
        <f t="shared" si="76"/>
        <v>0</v>
      </c>
      <c r="I136" s="74">
        <f t="shared" si="76"/>
        <v>0</v>
      </c>
      <c r="J136" s="23">
        <f t="shared" si="76"/>
        <v>0</v>
      </c>
      <c r="K136" s="74">
        <f t="shared" si="76"/>
        <v>0</v>
      </c>
    </row>
    <row r="137" spans="1:11" x14ac:dyDescent="0.15">
      <c r="A137" s="24"/>
      <c r="B137" s="75"/>
      <c r="C137" s="60" t="s">
        <v>21</v>
      </c>
      <c r="D137" s="61"/>
      <c r="E137" s="47">
        <f t="shared" si="76"/>
        <v>0</v>
      </c>
      <c r="F137" s="46">
        <f t="shared" si="76"/>
        <v>0</v>
      </c>
      <c r="G137" s="47"/>
      <c r="H137" s="46">
        <f t="shared" si="76"/>
        <v>0</v>
      </c>
      <c r="I137" s="47"/>
      <c r="J137" s="46">
        <f t="shared" si="76"/>
        <v>0</v>
      </c>
      <c r="K137" s="47"/>
    </row>
    <row r="138" spans="1:11" x14ac:dyDescent="0.15">
      <c r="A138" s="24"/>
      <c r="B138" s="5" t="s">
        <v>45</v>
      </c>
      <c r="C138" s="21" t="s">
        <v>11</v>
      </c>
      <c r="D138" s="22"/>
      <c r="E138" s="23">
        <f t="shared" si="76"/>
        <v>0</v>
      </c>
      <c r="F138" s="23">
        <f t="shared" si="76"/>
        <v>0</v>
      </c>
      <c r="G138" s="23">
        <f t="shared" si="76"/>
        <v>0</v>
      </c>
      <c r="H138" s="23">
        <f t="shared" si="76"/>
        <v>0</v>
      </c>
      <c r="I138" s="23">
        <f t="shared" si="76"/>
        <v>0</v>
      </c>
      <c r="J138" s="23">
        <f t="shared" si="76"/>
        <v>0</v>
      </c>
      <c r="K138" s="23">
        <f t="shared" si="76"/>
        <v>0</v>
      </c>
    </row>
    <row r="139" spans="1:11" x14ac:dyDescent="0.15">
      <c r="A139" s="24"/>
      <c r="B139" s="5"/>
      <c r="C139" s="25"/>
      <c r="D139" s="22" t="s">
        <v>12</v>
      </c>
      <c r="E139" s="74">
        <f t="shared" si="76"/>
        <v>0</v>
      </c>
      <c r="F139" s="23">
        <f t="shared" si="76"/>
        <v>0</v>
      </c>
      <c r="G139" s="23">
        <f t="shared" si="76"/>
        <v>0</v>
      </c>
      <c r="H139" s="23">
        <f t="shared" si="76"/>
        <v>0</v>
      </c>
      <c r="I139" s="74">
        <f t="shared" si="76"/>
        <v>0</v>
      </c>
      <c r="J139" s="23">
        <f t="shared" si="76"/>
        <v>0</v>
      </c>
      <c r="K139" s="74">
        <f t="shared" si="76"/>
        <v>0</v>
      </c>
    </row>
    <row r="140" spans="1:11" x14ac:dyDescent="0.15">
      <c r="A140" s="24"/>
      <c r="B140" s="5"/>
      <c r="C140" s="28"/>
      <c r="D140" s="22" t="s">
        <v>19</v>
      </c>
      <c r="E140" s="74">
        <f t="shared" si="76"/>
        <v>0</v>
      </c>
      <c r="F140" s="23">
        <f t="shared" si="76"/>
        <v>0</v>
      </c>
      <c r="G140" s="23">
        <f t="shared" si="76"/>
        <v>0</v>
      </c>
      <c r="H140" s="23">
        <f t="shared" si="76"/>
        <v>0</v>
      </c>
      <c r="I140" s="74">
        <f t="shared" si="76"/>
        <v>0</v>
      </c>
      <c r="J140" s="23">
        <f t="shared" si="76"/>
        <v>0</v>
      </c>
      <c r="K140" s="74">
        <f t="shared" si="76"/>
        <v>0</v>
      </c>
    </row>
    <row r="141" spans="1:11" x14ac:dyDescent="0.15">
      <c r="A141" s="24"/>
      <c r="B141" s="5"/>
      <c r="C141" s="28"/>
      <c r="D141" s="22" t="s">
        <v>14</v>
      </c>
      <c r="E141" s="74">
        <f t="shared" si="76"/>
        <v>0</v>
      </c>
      <c r="F141" s="23">
        <f t="shared" si="76"/>
        <v>0</v>
      </c>
      <c r="G141" s="23">
        <f t="shared" si="76"/>
        <v>0</v>
      </c>
      <c r="H141" s="23">
        <f t="shared" si="76"/>
        <v>0</v>
      </c>
      <c r="I141" s="74">
        <f t="shared" si="76"/>
        <v>0</v>
      </c>
      <c r="J141" s="23">
        <f t="shared" si="76"/>
        <v>0</v>
      </c>
      <c r="K141" s="74">
        <f t="shared" si="76"/>
        <v>0</v>
      </c>
    </row>
    <row r="142" spans="1:11" x14ac:dyDescent="0.15">
      <c r="A142" s="24"/>
      <c r="B142" s="5"/>
      <c r="C142" s="29"/>
      <c r="D142" s="22" t="s">
        <v>15</v>
      </c>
      <c r="E142" s="74">
        <f t="shared" si="76"/>
        <v>0</v>
      </c>
      <c r="F142" s="23">
        <f t="shared" si="76"/>
        <v>0</v>
      </c>
      <c r="G142" s="23">
        <f t="shared" si="76"/>
        <v>0</v>
      </c>
      <c r="H142" s="23">
        <f t="shared" si="76"/>
        <v>0</v>
      </c>
      <c r="I142" s="74">
        <f t="shared" si="76"/>
        <v>0</v>
      </c>
      <c r="J142" s="23">
        <f t="shared" si="76"/>
        <v>0</v>
      </c>
      <c r="K142" s="74">
        <f t="shared" si="76"/>
        <v>0</v>
      </c>
    </row>
    <row r="143" spans="1:11" x14ac:dyDescent="0.15">
      <c r="A143" s="24"/>
      <c r="B143" s="75"/>
      <c r="C143" s="60" t="s">
        <v>21</v>
      </c>
      <c r="D143" s="61"/>
      <c r="E143" s="47">
        <f t="shared" si="76"/>
        <v>0</v>
      </c>
      <c r="F143" s="46">
        <f t="shared" si="76"/>
        <v>0</v>
      </c>
      <c r="G143" s="47"/>
      <c r="H143" s="46">
        <f t="shared" si="76"/>
        <v>0</v>
      </c>
      <c r="I143" s="47"/>
      <c r="J143" s="46">
        <f t="shared" si="76"/>
        <v>0</v>
      </c>
      <c r="K143" s="47"/>
    </row>
    <row r="144" spans="1:11" x14ac:dyDescent="0.15">
      <c r="A144" s="24"/>
      <c r="B144" s="5" t="s">
        <v>29</v>
      </c>
      <c r="C144" s="21" t="s">
        <v>11</v>
      </c>
      <c r="D144" s="22"/>
      <c r="E144" s="23">
        <f t="shared" ref="E144:K149" si="77">SUMIF(E36,"&gt;0")</f>
        <v>0</v>
      </c>
      <c r="F144" s="23">
        <f t="shared" si="77"/>
        <v>0</v>
      </c>
      <c r="G144" s="23">
        <f t="shared" si="77"/>
        <v>0</v>
      </c>
      <c r="H144" s="23">
        <f t="shared" si="77"/>
        <v>0</v>
      </c>
      <c r="I144" s="23">
        <f t="shared" si="77"/>
        <v>0</v>
      </c>
      <c r="J144" s="23">
        <f t="shared" si="77"/>
        <v>0</v>
      </c>
      <c r="K144" s="23">
        <f t="shared" si="77"/>
        <v>0</v>
      </c>
    </row>
    <row r="145" spans="1:11" x14ac:dyDescent="0.15">
      <c r="A145" s="24"/>
      <c r="B145" s="5"/>
      <c r="C145" s="25"/>
      <c r="D145" s="22" t="s">
        <v>12</v>
      </c>
      <c r="E145" s="74">
        <f t="shared" si="77"/>
        <v>0</v>
      </c>
      <c r="F145" s="23">
        <f t="shared" si="77"/>
        <v>0</v>
      </c>
      <c r="G145" s="23">
        <f t="shared" si="77"/>
        <v>0</v>
      </c>
      <c r="H145" s="23">
        <f t="shared" si="77"/>
        <v>0</v>
      </c>
      <c r="I145" s="74">
        <f t="shared" si="77"/>
        <v>0</v>
      </c>
      <c r="J145" s="23">
        <f t="shared" si="77"/>
        <v>0</v>
      </c>
      <c r="K145" s="74">
        <f t="shared" si="77"/>
        <v>0</v>
      </c>
    </row>
    <row r="146" spans="1:11" x14ac:dyDescent="0.15">
      <c r="A146" s="24"/>
      <c r="B146" s="5"/>
      <c r="C146" s="28"/>
      <c r="D146" s="22" t="s">
        <v>19</v>
      </c>
      <c r="E146" s="74">
        <f t="shared" si="77"/>
        <v>0</v>
      </c>
      <c r="F146" s="23">
        <f t="shared" si="77"/>
        <v>0</v>
      </c>
      <c r="G146" s="23">
        <f t="shared" si="77"/>
        <v>0</v>
      </c>
      <c r="H146" s="23">
        <f t="shared" si="77"/>
        <v>0</v>
      </c>
      <c r="I146" s="74">
        <f t="shared" si="77"/>
        <v>0</v>
      </c>
      <c r="J146" s="23">
        <f t="shared" si="77"/>
        <v>0</v>
      </c>
      <c r="K146" s="74">
        <f t="shared" si="77"/>
        <v>0</v>
      </c>
    </row>
    <row r="147" spans="1:11" x14ac:dyDescent="0.15">
      <c r="A147" s="24"/>
      <c r="B147" s="5"/>
      <c r="C147" s="28"/>
      <c r="D147" s="22" t="s">
        <v>14</v>
      </c>
      <c r="E147" s="74">
        <f t="shared" si="77"/>
        <v>0</v>
      </c>
      <c r="F147" s="23">
        <f t="shared" si="77"/>
        <v>0</v>
      </c>
      <c r="G147" s="23">
        <f t="shared" si="77"/>
        <v>0</v>
      </c>
      <c r="H147" s="23">
        <f t="shared" si="77"/>
        <v>0</v>
      </c>
      <c r="I147" s="74">
        <f t="shared" si="77"/>
        <v>0</v>
      </c>
      <c r="J147" s="23">
        <f t="shared" si="77"/>
        <v>0</v>
      </c>
      <c r="K147" s="74">
        <f t="shared" si="77"/>
        <v>0</v>
      </c>
    </row>
    <row r="148" spans="1:11" x14ac:dyDescent="0.15">
      <c r="A148" s="24"/>
      <c r="B148" s="5"/>
      <c r="C148" s="29"/>
      <c r="D148" s="22" t="s">
        <v>15</v>
      </c>
      <c r="E148" s="74">
        <f t="shared" si="77"/>
        <v>0</v>
      </c>
      <c r="F148" s="23">
        <f t="shared" si="77"/>
        <v>0</v>
      </c>
      <c r="G148" s="23"/>
      <c r="H148" s="23">
        <f t="shared" si="77"/>
        <v>0</v>
      </c>
      <c r="I148" s="74">
        <f t="shared" si="77"/>
        <v>0</v>
      </c>
      <c r="J148" s="23">
        <f t="shared" si="77"/>
        <v>0</v>
      </c>
      <c r="K148" s="74">
        <f t="shared" si="77"/>
        <v>0</v>
      </c>
    </row>
    <row r="149" spans="1:11" x14ac:dyDescent="0.15">
      <c r="A149" s="24"/>
      <c r="B149" s="75"/>
      <c r="C149" s="60" t="s">
        <v>21</v>
      </c>
      <c r="D149" s="61"/>
      <c r="E149" s="47">
        <f t="shared" si="77"/>
        <v>116.28</v>
      </c>
      <c r="F149" s="46">
        <f t="shared" si="77"/>
        <v>58773.98</v>
      </c>
      <c r="G149" s="47"/>
      <c r="H149" s="46">
        <f t="shared" si="77"/>
        <v>57858.36</v>
      </c>
      <c r="I149" s="47"/>
      <c r="J149" s="46">
        <f t="shared" si="77"/>
        <v>915.62</v>
      </c>
      <c r="K149" s="47"/>
    </row>
    <row r="150" spans="1:11" x14ac:dyDescent="0.15">
      <c r="A150" s="24"/>
      <c r="B150" s="5" t="s">
        <v>47</v>
      </c>
      <c r="C150" s="21" t="s">
        <v>11</v>
      </c>
      <c r="D150" s="22"/>
      <c r="E150" s="23">
        <f t="shared" ref="E150:K155" si="78">SUMIF(E96,"&gt;0")</f>
        <v>0</v>
      </c>
      <c r="F150" s="23">
        <f t="shared" si="78"/>
        <v>0</v>
      </c>
      <c r="G150" s="23">
        <f t="shared" si="78"/>
        <v>0</v>
      </c>
      <c r="H150" s="23">
        <f t="shared" si="78"/>
        <v>0</v>
      </c>
      <c r="I150" s="23">
        <f t="shared" si="78"/>
        <v>0</v>
      </c>
      <c r="J150" s="23">
        <f t="shared" si="78"/>
        <v>0</v>
      </c>
      <c r="K150" s="23">
        <f t="shared" si="78"/>
        <v>0</v>
      </c>
    </row>
    <row r="151" spans="1:11" x14ac:dyDescent="0.15">
      <c r="A151" s="24"/>
      <c r="B151" s="5"/>
      <c r="C151" s="25"/>
      <c r="D151" s="22" t="s">
        <v>12</v>
      </c>
      <c r="E151" s="74">
        <f t="shared" si="78"/>
        <v>0</v>
      </c>
      <c r="F151" s="23">
        <f t="shared" si="78"/>
        <v>0</v>
      </c>
      <c r="G151" s="23">
        <f t="shared" si="78"/>
        <v>0</v>
      </c>
      <c r="H151" s="23">
        <f t="shared" si="78"/>
        <v>0</v>
      </c>
      <c r="I151" s="74">
        <f t="shared" si="78"/>
        <v>0</v>
      </c>
      <c r="J151" s="23">
        <f t="shared" si="78"/>
        <v>0</v>
      </c>
      <c r="K151" s="74">
        <f t="shared" si="78"/>
        <v>0</v>
      </c>
    </row>
    <row r="152" spans="1:11" x14ac:dyDescent="0.15">
      <c r="A152" s="24"/>
      <c r="B152" s="5"/>
      <c r="C152" s="28"/>
      <c r="D152" s="22" t="s">
        <v>19</v>
      </c>
      <c r="E152" s="74">
        <f t="shared" si="78"/>
        <v>0</v>
      </c>
      <c r="F152" s="23">
        <f t="shared" si="78"/>
        <v>0</v>
      </c>
      <c r="G152" s="23">
        <f t="shared" si="78"/>
        <v>0</v>
      </c>
      <c r="H152" s="23">
        <f t="shared" si="78"/>
        <v>0</v>
      </c>
      <c r="I152" s="74">
        <f t="shared" si="78"/>
        <v>0</v>
      </c>
      <c r="J152" s="23">
        <f t="shared" si="78"/>
        <v>0</v>
      </c>
      <c r="K152" s="74">
        <f t="shared" si="78"/>
        <v>0</v>
      </c>
    </row>
    <row r="153" spans="1:11" x14ac:dyDescent="0.15">
      <c r="A153" s="24"/>
      <c r="B153" s="5"/>
      <c r="C153" s="28"/>
      <c r="D153" s="22" t="s">
        <v>14</v>
      </c>
      <c r="E153" s="74">
        <f t="shared" si="78"/>
        <v>0</v>
      </c>
      <c r="F153" s="23">
        <f t="shared" si="78"/>
        <v>0</v>
      </c>
      <c r="G153" s="23">
        <f t="shared" si="78"/>
        <v>0</v>
      </c>
      <c r="H153" s="23">
        <f t="shared" si="78"/>
        <v>0</v>
      </c>
      <c r="I153" s="74">
        <f t="shared" si="78"/>
        <v>0</v>
      </c>
      <c r="J153" s="23">
        <f t="shared" si="78"/>
        <v>0</v>
      </c>
      <c r="K153" s="74">
        <f t="shared" si="78"/>
        <v>0</v>
      </c>
    </row>
    <row r="154" spans="1:11" x14ac:dyDescent="0.15">
      <c r="A154" s="24"/>
      <c r="B154" s="5"/>
      <c r="C154" s="29"/>
      <c r="D154" s="22" t="s">
        <v>15</v>
      </c>
      <c r="E154" s="74">
        <f t="shared" si="78"/>
        <v>0</v>
      </c>
      <c r="F154" s="23">
        <f t="shared" si="78"/>
        <v>0</v>
      </c>
      <c r="G154" s="23">
        <f t="shared" si="78"/>
        <v>0</v>
      </c>
      <c r="H154" s="23">
        <f t="shared" si="78"/>
        <v>0</v>
      </c>
      <c r="I154" s="74">
        <f t="shared" si="78"/>
        <v>0</v>
      </c>
      <c r="J154" s="23">
        <f t="shared" si="78"/>
        <v>0</v>
      </c>
      <c r="K154" s="74">
        <f t="shared" si="78"/>
        <v>0</v>
      </c>
    </row>
    <row r="155" spans="1:11" x14ac:dyDescent="0.15">
      <c r="A155" s="24"/>
      <c r="B155" s="75"/>
      <c r="C155" s="60" t="s">
        <v>21</v>
      </c>
      <c r="D155" s="61"/>
      <c r="E155" s="47">
        <f t="shared" si="78"/>
        <v>100.65</v>
      </c>
      <c r="F155" s="46">
        <f t="shared" si="78"/>
        <v>51661.909999999996</v>
      </c>
      <c r="G155" s="47"/>
      <c r="H155" s="46">
        <f t="shared" si="78"/>
        <v>45659.95</v>
      </c>
      <c r="I155" s="47"/>
      <c r="J155" s="46">
        <f t="shared" si="78"/>
        <v>6001.96</v>
      </c>
      <c r="K155" s="47"/>
    </row>
    <row r="156" spans="1:11" x14ac:dyDescent="0.15">
      <c r="A156" s="24"/>
      <c r="B156" s="5" t="s">
        <v>31</v>
      </c>
      <c r="C156" s="21" t="s">
        <v>11</v>
      </c>
      <c r="D156" s="22"/>
      <c r="E156" s="23">
        <f t="shared" ref="E156:K171" si="79">SUMIF(E42,"&gt;0")</f>
        <v>13.33</v>
      </c>
      <c r="F156" s="23">
        <f t="shared" si="79"/>
        <v>3602.55</v>
      </c>
      <c r="G156" s="23">
        <f t="shared" si="79"/>
        <v>3602.54</v>
      </c>
      <c r="H156" s="23">
        <f t="shared" si="79"/>
        <v>3602.55</v>
      </c>
      <c r="I156" s="23">
        <f t="shared" si="79"/>
        <v>3602.54</v>
      </c>
      <c r="J156" s="23">
        <f t="shared" si="79"/>
        <v>0</v>
      </c>
      <c r="K156" s="23">
        <f t="shared" si="79"/>
        <v>0</v>
      </c>
    </row>
    <row r="157" spans="1:11" x14ac:dyDescent="0.15">
      <c r="A157" s="24"/>
      <c r="B157" s="5"/>
      <c r="C157" s="25"/>
      <c r="D157" s="22" t="s">
        <v>12</v>
      </c>
      <c r="E157" s="74">
        <f t="shared" si="79"/>
        <v>13.33</v>
      </c>
      <c r="F157" s="23">
        <f t="shared" si="79"/>
        <v>3602.55</v>
      </c>
      <c r="G157" s="23">
        <f t="shared" si="79"/>
        <v>3602.54</v>
      </c>
      <c r="H157" s="23">
        <f t="shared" si="79"/>
        <v>3602.55</v>
      </c>
      <c r="I157" s="74">
        <f t="shared" si="79"/>
        <v>3602.54</v>
      </c>
      <c r="J157" s="23">
        <f t="shared" si="79"/>
        <v>0</v>
      </c>
      <c r="K157" s="74">
        <f t="shared" si="79"/>
        <v>0</v>
      </c>
    </row>
    <row r="158" spans="1:11" x14ac:dyDescent="0.15">
      <c r="A158" s="24"/>
      <c r="B158" s="5"/>
      <c r="C158" s="28"/>
      <c r="D158" s="22" t="s">
        <v>19</v>
      </c>
      <c r="E158" s="74">
        <f t="shared" si="79"/>
        <v>0</v>
      </c>
      <c r="F158" s="23">
        <f t="shared" si="79"/>
        <v>0</v>
      </c>
      <c r="G158" s="23">
        <f t="shared" si="79"/>
        <v>0</v>
      </c>
      <c r="H158" s="23">
        <f t="shared" si="79"/>
        <v>0</v>
      </c>
      <c r="I158" s="74">
        <f t="shared" si="79"/>
        <v>0</v>
      </c>
      <c r="J158" s="23">
        <f t="shared" si="79"/>
        <v>0</v>
      </c>
      <c r="K158" s="74">
        <f t="shared" si="79"/>
        <v>0</v>
      </c>
    </row>
    <row r="159" spans="1:11" x14ac:dyDescent="0.15">
      <c r="A159" s="24"/>
      <c r="B159" s="5"/>
      <c r="C159" s="28"/>
      <c r="D159" s="22" t="s">
        <v>14</v>
      </c>
      <c r="E159" s="74">
        <f t="shared" si="79"/>
        <v>0</v>
      </c>
      <c r="F159" s="23">
        <f t="shared" si="79"/>
        <v>0</v>
      </c>
      <c r="G159" s="23">
        <f t="shared" si="79"/>
        <v>0</v>
      </c>
      <c r="H159" s="23">
        <f t="shared" si="79"/>
        <v>0</v>
      </c>
      <c r="I159" s="74">
        <f t="shared" si="79"/>
        <v>0</v>
      </c>
      <c r="J159" s="23">
        <f t="shared" si="79"/>
        <v>0</v>
      </c>
      <c r="K159" s="74">
        <f t="shared" si="79"/>
        <v>0</v>
      </c>
    </row>
    <row r="160" spans="1:11" x14ac:dyDescent="0.15">
      <c r="A160" s="24"/>
      <c r="B160" s="5"/>
      <c r="C160" s="29"/>
      <c r="D160" s="22" t="s">
        <v>15</v>
      </c>
      <c r="E160" s="74">
        <f t="shared" si="79"/>
        <v>0</v>
      </c>
      <c r="F160" s="23">
        <f t="shared" si="79"/>
        <v>0</v>
      </c>
      <c r="G160" s="23">
        <f t="shared" si="79"/>
        <v>0</v>
      </c>
      <c r="H160" s="23">
        <f t="shared" si="79"/>
        <v>0</v>
      </c>
      <c r="I160" s="74">
        <f t="shared" si="79"/>
        <v>0</v>
      </c>
      <c r="J160" s="23">
        <f t="shared" si="79"/>
        <v>0</v>
      </c>
      <c r="K160" s="74">
        <f t="shared" si="79"/>
        <v>0</v>
      </c>
    </row>
    <row r="161" spans="1:11" x14ac:dyDescent="0.15">
      <c r="A161" s="24"/>
      <c r="B161" s="75"/>
      <c r="C161" s="60" t="s">
        <v>21</v>
      </c>
      <c r="D161" s="61"/>
      <c r="E161" s="47">
        <f t="shared" si="79"/>
        <v>13.35</v>
      </c>
      <c r="F161" s="46">
        <f t="shared" si="79"/>
        <v>148617.23000000001</v>
      </c>
      <c r="G161" s="47"/>
      <c r="H161" s="46">
        <f t="shared" si="79"/>
        <v>147783.01</v>
      </c>
      <c r="I161" s="47"/>
      <c r="J161" s="46">
        <f t="shared" si="79"/>
        <v>834.22</v>
      </c>
      <c r="K161" s="47"/>
    </row>
    <row r="162" spans="1:11" x14ac:dyDescent="0.15">
      <c r="A162" s="24"/>
      <c r="B162" s="5" t="s">
        <v>33</v>
      </c>
      <c r="C162" s="21" t="s">
        <v>11</v>
      </c>
      <c r="D162" s="22"/>
      <c r="E162" s="23">
        <f t="shared" si="79"/>
        <v>0</v>
      </c>
      <c r="F162" s="23">
        <f t="shared" si="79"/>
        <v>0</v>
      </c>
      <c r="G162" s="23">
        <f t="shared" si="79"/>
        <v>0</v>
      </c>
      <c r="H162" s="23">
        <f t="shared" si="79"/>
        <v>0</v>
      </c>
      <c r="I162" s="23">
        <f t="shared" si="79"/>
        <v>0</v>
      </c>
      <c r="J162" s="23">
        <f t="shared" si="79"/>
        <v>0</v>
      </c>
      <c r="K162" s="23">
        <f t="shared" si="79"/>
        <v>0</v>
      </c>
    </row>
    <row r="163" spans="1:11" x14ac:dyDescent="0.15">
      <c r="A163" s="24"/>
      <c r="B163" s="5"/>
      <c r="C163" s="25"/>
      <c r="D163" s="22" t="s">
        <v>12</v>
      </c>
      <c r="E163" s="74">
        <f t="shared" si="79"/>
        <v>0</v>
      </c>
      <c r="F163" s="23">
        <f t="shared" si="79"/>
        <v>0</v>
      </c>
      <c r="G163" s="23">
        <f t="shared" si="79"/>
        <v>0</v>
      </c>
      <c r="H163" s="23">
        <f t="shared" si="79"/>
        <v>0</v>
      </c>
      <c r="I163" s="74">
        <f t="shared" si="79"/>
        <v>0</v>
      </c>
      <c r="J163" s="23">
        <f t="shared" si="79"/>
        <v>0</v>
      </c>
      <c r="K163" s="74">
        <f t="shared" si="79"/>
        <v>0</v>
      </c>
    </row>
    <row r="164" spans="1:11" x14ac:dyDescent="0.15">
      <c r="A164" s="24"/>
      <c r="B164" s="5"/>
      <c r="C164" s="28"/>
      <c r="D164" s="22" t="s">
        <v>19</v>
      </c>
      <c r="E164" s="74">
        <f t="shared" si="79"/>
        <v>0</v>
      </c>
      <c r="F164" s="23">
        <f t="shared" si="79"/>
        <v>0</v>
      </c>
      <c r="G164" s="23">
        <f t="shared" si="79"/>
        <v>0</v>
      </c>
      <c r="H164" s="23">
        <f t="shared" si="79"/>
        <v>0</v>
      </c>
      <c r="I164" s="74">
        <f t="shared" si="79"/>
        <v>0</v>
      </c>
      <c r="J164" s="23">
        <f t="shared" si="79"/>
        <v>0</v>
      </c>
      <c r="K164" s="74">
        <f t="shared" si="79"/>
        <v>0</v>
      </c>
    </row>
    <row r="165" spans="1:11" x14ac:dyDescent="0.15">
      <c r="A165" s="24"/>
      <c r="B165" s="5"/>
      <c r="C165" s="28"/>
      <c r="D165" s="22" t="s">
        <v>14</v>
      </c>
      <c r="E165" s="74">
        <f t="shared" si="79"/>
        <v>0</v>
      </c>
      <c r="F165" s="23">
        <f t="shared" si="79"/>
        <v>0</v>
      </c>
      <c r="G165" s="23">
        <f t="shared" si="79"/>
        <v>0</v>
      </c>
      <c r="H165" s="23">
        <f t="shared" si="79"/>
        <v>0</v>
      </c>
      <c r="I165" s="74">
        <f t="shared" si="79"/>
        <v>0</v>
      </c>
      <c r="J165" s="23">
        <f t="shared" si="79"/>
        <v>0</v>
      </c>
      <c r="K165" s="74">
        <f t="shared" si="79"/>
        <v>0</v>
      </c>
    </row>
    <row r="166" spans="1:11" x14ac:dyDescent="0.15">
      <c r="A166" s="24"/>
      <c r="B166" s="5"/>
      <c r="C166" s="29"/>
      <c r="D166" s="22" t="s">
        <v>15</v>
      </c>
      <c r="E166" s="74">
        <f t="shared" si="79"/>
        <v>0</v>
      </c>
      <c r="F166" s="23">
        <f t="shared" si="79"/>
        <v>0</v>
      </c>
      <c r="G166" s="23">
        <f t="shared" si="79"/>
        <v>0</v>
      </c>
      <c r="H166" s="23">
        <f t="shared" si="79"/>
        <v>0</v>
      </c>
      <c r="I166" s="74">
        <f t="shared" si="79"/>
        <v>0</v>
      </c>
      <c r="J166" s="23">
        <f t="shared" si="79"/>
        <v>0</v>
      </c>
      <c r="K166" s="74">
        <f t="shared" si="79"/>
        <v>0</v>
      </c>
    </row>
    <row r="167" spans="1:11" x14ac:dyDescent="0.15">
      <c r="A167" s="24"/>
      <c r="B167" s="75"/>
      <c r="C167" s="60" t="s">
        <v>21</v>
      </c>
      <c r="D167" s="61"/>
      <c r="E167" s="47">
        <f t="shared" si="79"/>
        <v>255.29</v>
      </c>
      <c r="F167" s="46">
        <f t="shared" si="79"/>
        <v>55452.030000000006</v>
      </c>
      <c r="G167" s="47"/>
      <c r="H167" s="46">
        <f t="shared" si="79"/>
        <v>55108.3</v>
      </c>
      <c r="I167" s="47"/>
      <c r="J167" s="46">
        <f t="shared" si="79"/>
        <v>343.73</v>
      </c>
      <c r="K167" s="47"/>
    </row>
    <row r="168" spans="1:11" x14ac:dyDescent="0.15">
      <c r="A168" s="24"/>
      <c r="B168" s="5" t="s">
        <v>35</v>
      </c>
      <c r="C168" s="21" t="s">
        <v>11</v>
      </c>
      <c r="D168" s="22"/>
      <c r="E168" s="23">
        <f t="shared" si="79"/>
        <v>9.0399999999999991</v>
      </c>
      <c r="F168" s="23">
        <f t="shared" si="79"/>
        <v>1189.04</v>
      </c>
      <c r="G168" s="23">
        <f t="shared" si="79"/>
        <v>1189.02</v>
      </c>
      <c r="H168" s="23">
        <f t="shared" si="79"/>
        <v>942.19</v>
      </c>
      <c r="I168" s="23">
        <f t="shared" si="79"/>
        <v>942.18</v>
      </c>
      <c r="J168" s="23">
        <f t="shared" si="79"/>
        <v>246.85000000000002</v>
      </c>
      <c r="K168" s="23">
        <f t="shared" si="79"/>
        <v>246.84</v>
      </c>
    </row>
    <row r="169" spans="1:11" x14ac:dyDescent="0.15">
      <c r="A169" s="24"/>
      <c r="B169" s="5"/>
      <c r="C169" s="25"/>
      <c r="D169" s="22" t="s">
        <v>12</v>
      </c>
      <c r="E169" s="74">
        <f t="shared" si="79"/>
        <v>9.0399999999999991</v>
      </c>
      <c r="F169" s="23">
        <f t="shared" si="79"/>
        <v>1187.52</v>
      </c>
      <c r="G169" s="23">
        <f t="shared" si="79"/>
        <v>1187.51</v>
      </c>
      <c r="H169" s="23">
        <f t="shared" si="79"/>
        <v>942.19</v>
      </c>
      <c r="I169" s="74">
        <f t="shared" si="79"/>
        <v>942.18</v>
      </c>
      <c r="J169" s="23">
        <f t="shared" si="79"/>
        <v>245.33</v>
      </c>
      <c r="K169" s="74">
        <f t="shared" si="79"/>
        <v>245.33</v>
      </c>
    </row>
    <row r="170" spans="1:11" x14ac:dyDescent="0.15">
      <c r="A170" s="24"/>
      <c r="B170" s="5"/>
      <c r="C170" s="28"/>
      <c r="D170" s="22" t="s">
        <v>19</v>
      </c>
      <c r="E170" s="74">
        <f t="shared" si="79"/>
        <v>0</v>
      </c>
      <c r="F170" s="23">
        <f t="shared" si="79"/>
        <v>0</v>
      </c>
      <c r="G170" s="23">
        <f t="shared" si="79"/>
        <v>0</v>
      </c>
      <c r="H170" s="23">
        <f t="shared" si="79"/>
        <v>0</v>
      </c>
      <c r="I170" s="74">
        <f t="shared" si="79"/>
        <v>0</v>
      </c>
      <c r="J170" s="23">
        <f t="shared" si="79"/>
        <v>0</v>
      </c>
      <c r="K170" s="74">
        <f t="shared" si="79"/>
        <v>0</v>
      </c>
    </row>
    <row r="171" spans="1:11" x14ac:dyDescent="0.15">
      <c r="A171" s="24"/>
      <c r="B171" s="5"/>
      <c r="C171" s="28"/>
      <c r="D171" s="22" t="s">
        <v>14</v>
      </c>
      <c r="E171" s="74">
        <f t="shared" si="79"/>
        <v>0</v>
      </c>
      <c r="F171" s="23">
        <f t="shared" si="79"/>
        <v>0</v>
      </c>
      <c r="G171" s="23">
        <f t="shared" si="79"/>
        <v>0</v>
      </c>
      <c r="H171" s="23">
        <f t="shared" si="79"/>
        <v>0</v>
      </c>
      <c r="I171" s="74">
        <f t="shared" si="79"/>
        <v>0</v>
      </c>
      <c r="J171" s="23">
        <f t="shared" si="79"/>
        <v>0</v>
      </c>
      <c r="K171" s="74">
        <f t="shared" si="79"/>
        <v>0</v>
      </c>
    </row>
    <row r="172" spans="1:11" x14ac:dyDescent="0.15">
      <c r="A172" s="24"/>
      <c r="B172" s="5"/>
      <c r="C172" s="29"/>
      <c r="D172" s="22" t="s">
        <v>15</v>
      </c>
      <c r="E172" s="74">
        <f t="shared" ref="E172:K179" si="80">SUMIF(E58,"&gt;0")</f>
        <v>0</v>
      </c>
      <c r="F172" s="23">
        <f t="shared" si="80"/>
        <v>1.52</v>
      </c>
      <c r="G172" s="23">
        <f t="shared" si="80"/>
        <v>1.51</v>
      </c>
      <c r="H172" s="23">
        <f t="shared" si="80"/>
        <v>0</v>
      </c>
      <c r="I172" s="74">
        <f t="shared" si="80"/>
        <v>0</v>
      </c>
      <c r="J172" s="23">
        <f t="shared" si="80"/>
        <v>1.52</v>
      </c>
      <c r="K172" s="74">
        <f t="shared" si="80"/>
        <v>1.51</v>
      </c>
    </row>
    <row r="173" spans="1:11" x14ac:dyDescent="0.15">
      <c r="A173" s="24"/>
      <c r="B173" s="75"/>
      <c r="C173" s="60" t="s">
        <v>21</v>
      </c>
      <c r="D173" s="61"/>
      <c r="E173" s="47">
        <f t="shared" si="80"/>
        <v>1.3</v>
      </c>
      <c r="F173" s="46">
        <f t="shared" si="80"/>
        <v>17096.060000000001</v>
      </c>
      <c r="G173" s="47"/>
      <c r="H173" s="46">
        <f t="shared" si="80"/>
        <v>5521.14</v>
      </c>
      <c r="I173" s="47"/>
      <c r="J173" s="46">
        <f t="shared" si="80"/>
        <v>11574.92</v>
      </c>
      <c r="K173" s="47"/>
    </row>
    <row r="174" spans="1:11" x14ac:dyDescent="0.15">
      <c r="A174" s="24"/>
      <c r="B174" s="5" t="s">
        <v>37</v>
      </c>
      <c r="C174" s="21" t="s">
        <v>11</v>
      </c>
      <c r="D174" s="22"/>
      <c r="E174" s="23">
        <f t="shared" si="80"/>
        <v>14.49</v>
      </c>
      <c r="F174" s="23">
        <f t="shared" si="80"/>
        <v>4602.1899999999996</v>
      </c>
      <c r="G174" s="23">
        <f t="shared" si="80"/>
        <v>4602.1000000000004</v>
      </c>
      <c r="H174" s="23">
        <f t="shared" si="80"/>
        <v>4556.71</v>
      </c>
      <c r="I174" s="23">
        <f t="shared" si="80"/>
        <v>4556.67</v>
      </c>
      <c r="J174" s="23">
        <f t="shared" si="80"/>
        <v>45.48</v>
      </c>
      <c r="K174" s="23">
        <f t="shared" si="80"/>
        <v>45.43</v>
      </c>
    </row>
    <row r="175" spans="1:11" x14ac:dyDescent="0.15">
      <c r="A175" s="24"/>
      <c r="B175" s="5"/>
      <c r="C175" s="25"/>
      <c r="D175" s="22" t="s">
        <v>12</v>
      </c>
      <c r="E175" s="74">
        <f t="shared" si="80"/>
        <v>14.43</v>
      </c>
      <c r="F175" s="23">
        <f t="shared" si="80"/>
        <v>4571.6399999999994</v>
      </c>
      <c r="G175" s="23">
        <f t="shared" si="80"/>
        <v>4571.5700000000006</v>
      </c>
      <c r="H175" s="23">
        <f t="shared" si="80"/>
        <v>4526.49</v>
      </c>
      <c r="I175" s="74">
        <f t="shared" si="80"/>
        <v>4526.47</v>
      </c>
      <c r="J175" s="23">
        <f t="shared" si="80"/>
        <v>45.15</v>
      </c>
      <c r="K175" s="74">
        <f t="shared" si="80"/>
        <v>45.1</v>
      </c>
    </row>
    <row r="176" spans="1:11" x14ac:dyDescent="0.15">
      <c r="A176" s="24"/>
      <c r="B176" s="5"/>
      <c r="C176" s="28"/>
      <c r="D176" s="22" t="s">
        <v>19</v>
      </c>
      <c r="E176" s="74">
        <f t="shared" si="80"/>
        <v>0</v>
      </c>
      <c r="F176" s="23">
        <f t="shared" si="80"/>
        <v>0</v>
      </c>
      <c r="G176" s="23">
        <f t="shared" si="80"/>
        <v>0</v>
      </c>
      <c r="H176" s="23">
        <f t="shared" si="80"/>
        <v>0</v>
      </c>
      <c r="I176" s="74">
        <f t="shared" si="80"/>
        <v>0</v>
      </c>
      <c r="J176" s="23">
        <f t="shared" si="80"/>
        <v>0</v>
      </c>
      <c r="K176" s="74">
        <f t="shared" si="80"/>
        <v>0</v>
      </c>
    </row>
    <row r="177" spans="1:11" x14ac:dyDescent="0.15">
      <c r="A177" s="24"/>
      <c r="B177" s="5"/>
      <c r="C177" s="28"/>
      <c r="D177" s="22" t="s">
        <v>14</v>
      </c>
      <c r="E177" s="74">
        <f t="shared" si="80"/>
        <v>0</v>
      </c>
      <c r="F177" s="23">
        <f t="shared" si="80"/>
        <v>0</v>
      </c>
      <c r="G177" s="23">
        <f t="shared" si="80"/>
        <v>0</v>
      </c>
      <c r="H177" s="23">
        <f t="shared" si="80"/>
        <v>0</v>
      </c>
      <c r="I177" s="74">
        <f t="shared" si="80"/>
        <v>0</v>
      </c>
      <c r="J177" s="23">
        <f t="shared" si="80"/>
        <v>0</v>
      </c>
      <c r="K177" s="74">
        <f t="shared" si="80"/>
        <v>0</v>
      </c>
    </row>
    <row r="178" spans="1:11" x14ac:dyDescent="0.15">
      <c r="A178" s="24"/>
      <c r="B178" s="5"/>
      <c r="C178" s="29"/>
      <c r="D178" s="22" t="s">
        <v>15</v>
      </c>
      <c r="E178" s="74">
        <f t="shared" si="80"/>
        <v>0.06</v>
      </c>
      <c r="F178" s="23">
        <f t="shared" si="80"/>
        <v>30.549999999999997</v>
      </c>
      <c r="G178" s="23">
        <f t="shared" si="80"/>
        <v>30.529999999999998</v>
      </c>
      <c r="H178" s="23">
        <f t="shared" si="80"/>
        <v>30.22</v>
      </c>
      <c r="I178" s="74">
        <f t="shared" si="80"/>
        <v>30.2</v>
      </c>
      <c r="J178" s="23">
        <f t="shared" si="80"/>
        <v>0.33</v>
      </c>
      <c r="K178" s="74">
        <f t="shared" si="80"/>
        <v>0.33</v>
      </c>
    </row>
    <row r="179" spans="1:11" x14ac:dyDescent="0.15">
      <c r="A179" s="24"/>
      <c r="B179" s="75"/>
      <c r="C179" s="60" t="s">
        <v>21</v>
      </c>
      <c r="D179" s="61"/>
      <c r="E179" s="47">
        <f t="shared" si="80"/>
        <v>12.37</v>
      </c>
      <c r="F179" s="46">
        <f t="shared" si="80"/>
        <v>7277.83</v>
      </c>
      <c r="G179" s="47"/>
      <c r="H179" s="46">
        <f t="shared" si="80"/>
        <v>7277.83</v>
      </c>
      <c r="I179" s="47"/>
      <c r="J179" s="46">
        <f t="shared" si="80"/>
        <v>0</v>
      </c>
      <c r="K179" s="47"/>
    </row>
    <row r="180" spans="1:11" x14ac:dyDescent="0.15">
      <c r="A180" s="24"/>
      <c r="B180" s="5" t="s">
        <v>39</v>
      </c>
      <c r="C180" s="21" t="s">
        <v>11</v>
      </c>
      <c r="D180" s="22"/>
      <c r="E180" s="76">
        <f t="shared" ref="E180:K185" si="81">SUMIF(E66,"&gt;0")+SUMIF(E72,"&gt;0")</f>
        <v>36.15</v>
      </c>
      <c r="F180" s="40">
        <f t="shared" si="81"/>
        <v>7646.8199999999988</v>
      </c>
      <c r="G180" s="40">
        <f t="shared" si="81"/>
        <v>7646.7000000000007</v>
      </c>
      <c r="H180" s="40">
        <f t="shared" si="81"/>
        <v>6862.6799999999994</v>
      </c>
      <c r="I180" s="40">
        <f t="shared" si="81"/>
        <v>6862.6</v>
      </c>
      <c r="J180" s="40">
        <f t="shared" si="81"/>
        <v>784.14</v>
      </c>
      <c r="K180" s="40">
        <f t="shared" si="81"/>
        <v>784.1</v>
      </c>
    </row>
    <row r="181" spans="1:11" x14ac:dyDescent="0.15">
      <c r="A181" s="24"/>
      <c r="B181" s="5"/>
      <c r="C181" s="25"/>
      <c r="D181" s="22" t="s">
        <v>12</v>
      </c>
      <c r="E181" s="74">
        <f t="shared" si="81"/>
        <v>36.15</v>
      </c>
      <c r="F181" s="23">
        <f t="shared" si="81"/>
        <v>7646.8199999999988</v>
      </c>
      <c r="G181" s="23">
        <f t="shared" si="81"/>
        <v>7646.7000000000007</v>
      </c>
      <c r="H181" s="23">
        <f t="shared" si="81"/>
        <v>6862.6799999999994</v>
      </c>
      <c r="I181" s="74">
        <f t="shared" si="81"/>
        <v>6862.6</v>
      </c>
      <c r="J181" s="23">
        <f t="shared" si="81"/>
        <v>784.14</v>
      </c>
      <c r="K181" s="74">
        <f t="shared" si="81"/>
        <v>784.1</v>
      </c>
    </row>
    <row r="182" spans="1:11" x14ac:dyDescent="0.15">
      <c r="A182" s="24"/>
      <c r="B182" s="5"/>
      <c r="C182" s="28"/>
      <c r="D182" s="22" t="s">
        <v>19</v>
      </c>
      <c r="E182" s="74">
        <f t="shared" si="81"/>
        <v>0</v>
      </c>
      <c r="F182" s="23">
        <f t="shared" si="81"/>
        <v>0</v>
      </c>
      <c r="G182" s="23">
        <f t="shared" si="81"/>
        <v>0</v>
      </c>
      <c r="H182" s="23">
        <f t="shared" si="81"/>
        <v>0</v>
      </c>
      <c r="I182" s="74">
        <f t="shared" si="81"/>
        <v>0</v>
      </c>
      <c r="J182" s="23">
        <f t="shared" si="81"/>
        <v>0</v>
      </c>
      <c r="K182" s="74">
        <f t="shared" si="81"/>
        <v>0</v>
      </c>
    </row>
    <row r="183" spans="1:11" x14ac:dyDescent="0.15">
      <c r="A183" s="24"/>
      <c r="B183" s="5"/>
      <c r="C183" s="28"/>
      <c r="D183" s="22" t="s">
        <v>14</v>
      </c>
      <c r="E183" s="74">
        <f t="shared" si="81"/>
        <v>0</v>
      </c>
      <c r="F183" s="23">
        <f t="shared" si="81"/>
        <v>0</v>
      </c>
      <c r="G183" s="23">
        <f t="shared" si="81"/>
        <v>0</v>
      </c>
      <c r="H183" s="23">
        <f t="shared" si="81"/>
        <v>0</v>
      </c>
      <c r="I183" s="74">
        <f t="shared" si="81"/>
        <v>0</v>
      </c>
      <c r="J183" s="23">
        <f t="shared" si="81"/>
        <v>0</v>
      </c>
      <c r="K183" s="74">
        <f t="shared" si="81"/>
        <v>0</v>
      </c>
    </row>
    <row r="184" spans="1:11" x14ac:dyDescent="0.15">
      <c r="A184" s="24"/>
      <c r="B184" s="5"/>
      <c r="C184" s="29"/>
      <c r="D184" s="22" t="s">
        <v>15</v>
      </c>
      <c r="E184" s="74">
        <f t="shared" si="81"/>
        <v>0</v>
      </c>
      <c r="F184" s="23">
        <f t="shared" si="81"/>
        <v>0</v>
      </c>
      <c r="G184" s="23">
        <f t="shared" si="81"/>
        <v>0</v>
      </c>
      <c r="H184" s="23">
        <f t="shared" si="81"/>
        <v>0</v>
      </c>
      <c r="I184" s="74">
        <f t="shared" si="81"/>
        <v>0</v>
      </c>
      <c r="J184" s="23">
        <f t="shared" si="81"/>
        <v>0</v>
      </c>
      <c r="K184" s="74">
        <f t="shared" si="81"/>
        <v>0</v>
      </c>
    </row>
    <row r="185" spans="1:11" x14ac:dyDescent="0.15">
      <c r="A185" s="24"/>
      <c r="B185" s="75"/>
      <c r="C185" s="60" t="s">
        <v>21</v>
      </c>
      <c r="D185" s="61"/>
      <c r="E185" s="47">
        <f t="shared" si="81"/>
        <v>0</v>
      </c>
      <c r="F185" s="46">
        <f t="shared" si="81"/>
        <v>64120.12</v>
      </c>
      <c r="G185" s="47"/>
      <c r="H185" s="46">
        <f t="shared" si="81"/>
        <v>63655.64</v>
      </c>
      <c r="I185" s="47"/>
      <c r="J185" s="46">
        <f t="shared" si="81"/>
        <v>464.48</v>
      </c>
      <c r="K185" s="47"/>
    </row>
    <row r="186" spans="1:11" x14ac:dyDescent="0.15">
      <c r="A186" s="24"/>
      <c r="B186" s="5" t="s">
        <v>49</v>
      </c>
      <c r="C186" s="21" t="s">
        <v>11</v>
      </c>
      <c r="D186" s="22"/>
      <c r="E186" s="74">
        <f t="shared" ref="E186:K191" si="82">SUMIF(E102,"&gt;0")</f>
        <v>0</v>
      </c>
      <c r="F186" s="23">
        <f t="shared" si="82"/>
        <v>0</v>
      </c>
      <c r="G186" s="23">
        <f t="shared" si="82"/>
        <v>0</v>
      </c>
      <c r="H186" s="23">
        <f t="shared" si="82"/>
        <v>0</v>
      </c>
      <c r="I186" s="23">
        <f t="shared" si="82"/>
        <v>0</v>
      </c>
      <c r="J186" s="23">
        <f t="shared" si="82"/>
        <v>0</v>
      </c>
      <c r="K186" s="23">
        <f t="shared" si="82"/>
        <v>0</v>
      </c>
    </row>
    <row r="187" spans="1:11" x14ac:dyDescent="0.15">
      <c r="A187" s="24"/>
      <c r="B187" s="5"/>
      <c r="C187" s="25"/>
      <c r="D187" s="22" t="s">
        <v>12</v>
      </c>
      <c r="E187" s="74">
        <f t="shared" si="82"/>
        <v>0</v>
      </c>
      <c r="F187" s="23">
        <f t="shared" si="82"/>
        <v>0</v>
      </c>
      <c r="G187" s="23">
        <f t="shared" si="82"/>
        <v>0</v>
      </c>
      <c r="H187" s="23">
        <f t="shared" si="82"/>
        <v>0</v>
      </c>
      <c r="I187" s="74">
        <f t="shared" si="82"/>
        <v>0</v>
      </c>
      <c r="J187" s="23">
        <f t="shared" si="82"/>
        <v>0</v>
      </c>
      <c r="K187" s="74">
        <f t="shared" si="82"/>
        <v>0</v>
      </c>
    </row>
    <row r="188" spans="1:11" x14ac:dyDescent="0.15">
      <c r="A188" s="24"/>
      <c r="B188" s="5"/>
      <c r="C188" s="28"/>
      <c r="D188" s="22" t="s">
        <v>19</v>
      </c>
      <c r="E188" s="74">
        <f t="shared" si="82"/>
        <v>0</v>
      </c>
      <c r="F188" s="23">
        <f t="shared" si="82"/>
        <v>0</v>
      </c>
      <c r="G188" s="23">
        <f t="shared" si="82"/>
        <v>0</v>
      </c>
      <c r="H188" s="23">
        <f t="shared" si="82"/>
        <v>0</v>
      </c>
      <c r="I188" s="74">
        <f t="shared" si="82"/>
        <v>0</v>
      </c>
      <c r="J188" s="23">
        <f t="shared" si="82"/>
        <v>0</v>
      </c>
      <c r="K188" s="74">
        <f t="shared" si="82"/>
        <v>0</v>
      </c>
    </row>
    <row r="189" spans="1:11" x14ac:dyDescent="0.15">
      <c r="A189" s="24"/>
      <c r="B189" s="5"/>
      <c r="C189" s="28"/>
      <c r="D189" s="22" t="s">
        <v>14</v>
      </c>
      <c r="E189" s="74">
        <f t="shared" si="82"/>
        <v>0</v>
      </c>
      <c r="F189" s="23">
        <f t="shared" si="82"/>
        <v>0</v>
      </c>
      <c r="G189" s="23">
        <f t="shared" si="82"/>
        <v>0</v>
      </c>
      <c r="H189" s="23">
        <f t="shared" si="82"/>
        <v>0</v>
      </c>
      <c r="I189" s="74">
        <f t="shared" si="82"/>
        <v>0</v>
      </c>
      <c r="J189" s="23">
        <f t="shared" si="82"/>
        <v>0</v>
      </c>
      <c r="K189" s="74">
        <f t="shared" si="82"/>
        <v>0</v>
      </c>
    </row>
    <row r="190" spans="1:11" x14ac:dyDescent="0.15">
      <c r="A190" s="24"/>
      <c r="B190" s="5"/>
      <c r="C190" s="29"/>
      <c r="D190" s="22" t="s">
        <v>15</v>
      </c>
      <c r="E190" s="74">
        <f t="shared" si="82"/>
        <v>0</v>
      </c>
      <c r="F190" s="23">
        <f t="shared" si="82"/>
        <v>0</v>
      </c>
      <c r="G190" s="23">
        <f t="shared" si="82"/>
        <v>0</v>
      </c>
      <c r="H190" s="23">
        <f t="shared" si="82"/>
        <v>0</v>
      </c>
      <c r="I190" s="74">
        <f t="shared" si="82"/>
        <v>0</v>
      </c>
      <c r="J190" s="23">
        <f t="shared" si="82"/>
        <v>0</v>
      </c>
      <c r="K190" s="74">
        <f t="shared" si="82"/>
        <v>0</v>
      </c>
    </row>
    <row r="191" spans="1:11" x14ac:dyDescent="0.15">
      <c r="A191" s="66"/>
      <c r="B191" s="77"/>
      <c r="C191" s="68" t="s">
        <v>21</v>
      </c>
      <c r="D191" s="69"/>
      <c r="E191" s="72">
        <f t="shared" si="82"/>
        <v>0</v>
      </c>
      <c r="F191" s="71">
        <f t="shared" si="82"/>
        <v>0</v>
      </c>
      <c r="G191" s="72"/>
      <c r="H191" s="71">
        <f t="shared" si="82"/>
        <v>0</v>
      </c>
      <c r="I191" s="72"/>
      <c r="J191" s="71">
        <f t="shared" si="82"/>
        <v>0</v>
      </c>
      <c r="K191" s="72"/>
    </row>
    <row r="192" spans="1:11" ht="12.95" customHeight="1" x14ac:dyDescent="0.15">
      <c r="A192" s="78" t="s">
        <v>51</v>
      </c>
    </row>
    <row r="193" spans="1:1" ht="12.95" customHeight="1" x14ac:dyDescent="0.15">
      <c r="A193" s="79" t="s">
        <v>52</v>
      </c>
    </row>
    <row r="194" spans="1:1" x14ac:dyDescent="0.15">
      <c r="A194" s="79" t="s">
        <v>53</v>
      </c>
    </row>
  </sheetData>
  <mergeCells count="13">
    <mergeCell ref="A11:B11"/>
    <mergeCell ref="A3:B5"/>
    <mergeCell ref="C3:D5"/>
    <mergeCell ref="E3:E5"/>
    <mergeCell ref="F3:K3"/>
    <mergeCell ref="F4:G4"/>
    <mergeCell ref="H4:I4"/>
    <mergeCell ref="J4:K4"/>
    <mergeCell ref="A6:B6"/>
    <mergeCell ref="A7:B7"/>
    <mergeCell ref="A8:B8"/>
    <mergeCell ref="A9:B9"/>
    <mergeCell ref="A10:B10"/>
  </mergeCells>
  <phoneticPr fontId="2"/>
  <conditionalFormatting sqref="A6:B6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E13:E17 H13:K17 H19:K23 E19:E23 E25:E29 H25:K29 E31:E35 H31:K35 E37:E41 H37:K41 E43:E47 H43:K47 E49:E53 H49:K53 E55:E59 H55:K59 E61:E65 H61:K65 E67:E71 H67:K71 H73:K77 E97:E101 H97:K101 E91:E95 E73:E77 G80:J83 H78 J78 H85:K89 E85:E89 H91:K95 H103:K125 E103:E125 E192:E193 H192:K193" xr:uid="{8E7BA688-26A8-4C7B-A65B-E57F1BA45DB8}">
      <formula1>0</formula1>
    </dataValidation>
  </dataValidations>
  <pageMargins left="0.39370078740157483" right="0.39370078740157483" top="0.78740157480314965" bottom="0.39370078740157483" header="0" footer="0"/>
  <pageSetup paperSize="9" scale="62" fitToHeight="0" pageOrder="overThenDown" orientation="portrait" r:id="rId1"/>
  <headerFooter alignWithMargins="0"/>
  <rowBreaks count="2" manualBreakCount="2">
    <brk id="77" max="12" man="1"/>
    <brk id="16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官-5</vt:lpstr>
      <vt:lpstr>'官-5'!Print_Area</vt:lpstr>
      <vt:lpstr>'官-5'!Print_Titles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2026-02-27T06:34:28Z</dcterms:created>
  <dcterms:modified xsi:type="dcterms:W3CDTF">2026-02-27T06:34:40Z</dcterms:modified>
</cp:coreProperties>
</file>