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F48CF020-8CF5-4799-8E2E-3EDEF8E53265}" xr6:coauthVersionLast="47" xr6:coauthVersionMax="47" xr10:uidLastSave="{00000000-0000-0000-0000-000000000000}"/>
  <bookViews>
    <workbookView xWindow="-120" yWindow="-120" windowWidth="29040" windowHeight="15720" xr2:uid="{F122C4D2-3FDA-4EE6-BDBE-140AFC2CDEF2}"/>
  </bookViews>
  <sheets>
    <sheet name="6-1" sheetId="1" r:id="rId1"/>
  </sheets>
  <definedNames>
    <definedName name="_xlnm.Print_Area" localSheetId="0">'6-1'!$A$1:$E$43</definedName>
    <definedName name="_xlnm.Print_Titles" localSheetId="0">'6-1'!$3:$7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9" i="1" l="1"/>
  <c r="D39" i="1"/>
  <c r="E38" i="1"/>
  <c r="D38" i="1"/>
  <c r="E37" i="1"/>
  <c r="D37" i="1"/>
  <c r="E36" i="1"/>
  <c r="D36" i="1"/>
  <c r="E35" i="1"/>
  <c r="D35" i="1"/>
  <c r="E34" i="1"/>
  <c r="D34" i="1"/>
  <c r="E33" i="1"/>
  <c r="D33" i="1"/>
  <c r="E32" i="1"/>
  <c r="D32" i="1"/>
  <c r="C32" i="1"/>
  <c r="E31" i="1"/>
  <c r="D31" i="1"/>
  <c r="E30" i="1"/>
  <c r="D30" i="1"/>
  <c r="E29" i="1"/>
  <c r="D29" i="1"/>
  <c r="E28" i="1"/>
  <c r="D28" i="1"/>
  <c r="E27" i="1"/>
  <c r="D27" i="1"/>
  <c r="E26" i="1"/>
  <c r="D26" i="1"/>
  <c r="C25" i="1"/>
  <c r="C39" i="1" s="1"/>
  <c r="C24" i="1"/>
  <c r="C33" i="1" s="1"/>
  <c r="C23" i="1"/>
  <c r="C22" i="1"/>
  <c r="C30" i="1" s="1"/>
  <c r="E21" i="1"/>
  <c r="D21" i="1"/>
  <c r="C21" i="1"/>
  <c r="C20" i="1"/>
  <c r="C31" i="1" s="1"/>
  <c r="C19" i="1"/>
  <c r="C18" i="1"/>
  <c r="C38" i="1" s="1"/>
  <c r="C17" i="1"/>
  <c r="C37" i="1" s="1"/>
  <c r="C16" i="1"/>
  <c r="C36" i="1" s="1"/>
  <c r="C15" i="1"/>
  <c r="C35" i="1" s="1"/>
  <c r="C14" i="1"/>
  <c r="C34" i="1" s="1"/>
  <c r="C13" i="1"/>
  <c r="C12" i="1"/>
  <c r="C29" i="1" s="1"/>
  <c r="C11" i="1"/>
  <c r="C28" i="1" s="1"/>
  <c r="C10" i="1"/>
  <c r="C27" i="1" s="1"/>
  <c r="C9" i="1"/>
  <c r="C26" i="1" s="1"/>
  <c r="E8" i="1"/>
  <c r="D8" i="1"/>
  <c r="C8" i="1"/>
</calcChain>
</file>

<file path=xl/sharedStrings.xml><?xml version="1.0" encoding="utf-8"?>
<sst xmlns="http://schemas.openxmlformats.org/spreadsheetml/2006/main" count="60" uniqueCount="35">
  <si>
    <t>６－１  国有林治山事業</t>
    <phoneticPr fontId="2"/>
  </si>
  <si>
    <t>単位（金額：千円）</t>
    <rPh sb="0" eb="2">
      <t>タンイ</t>
    </rPh>
    <rPh sb="3" eb="5">
      <t>キンガク</t>
    </rPh>
    <rPh sb="6" eb="8">
      <t>センエン</t>
    </rPh>
    <phoneticPr fontId="2"/>
  </si>
  <si>
    <t>年度
森林管理（局）署
都道府県</t>
    <rPh sb="8" eb="9">
      <t>キョク</t>
    </rPh>
    <rPh sb="10" eb="11">
      <t>ショ</t>
    </rPh>
    <rPh sb="12" eb="16">
      <t>トドウフケン</t>
    </rPh>
    <phoneticPr fontId="2"/>
  </si>
  <si>
    <t>総経費</t>
    <phoneticPr fontId="2"/>
  </si>
  <si>
    <t>国有林野内治山事業費</t>
    <phoneticPr fontId="2"/>
  </si>
  <si>
    <t>山地治山</t>
    <rPh sb="0" eb="2">
      <t>サンチ</t>
    </rPh>
    <rPh sb="2" eb="4">
      <t>チサン</t>
    </rPh>
    <phoneticPr fontId="2"/>
  </si>
  <si>
    <t>その他</t>
    <rPh sb="2" eb="3">
      <t>タ</t>
    </rPh>
    <phoneticPr fontId="2"/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</si>
  <si>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</si>
  <si>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</si>
  <si>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</si>
  <si>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</si>
  <si>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</si>
  <si>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</si>
  <si>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</si>
  <si>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</si>
  <si>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</si>
  <si>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</si>
  <si>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</si>
  <si>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  <phoneticPr fontId="2"/>
  </si>
  <si>
    <t>本局</t>
    <rPh sb="0" eb="2">
      <t>ホンキョク</t>
    </rPh>
    <phoneticPr fontId="2"/>
  </si>
  <si>
    <t>大阪</t>
    <rPh sb="0" eb="2">
      <t>オオサカ</t>
    </rPh>
    <phoneticPr fontId="2"/>
  </si>
  <si>
    <t>（京都大阪）</t>
    <phoneticPr fontId="2"/>
  </si>
  <si>
    <t>総数</t>
    <rPh sb="0" eb="2">
      <t>ソウスウ</t>
    </rPh>
    <phoneticPr fontId="2"/>
  </si>
  <si>
    <t>　</t>
    <phoneticPr fontId="2"/>
  </si>
  <si>
    <t>京都</t>
    <rPh sb="0" eb="2">
      <t>キョウト</t>
    </rPh>
    <phoneticPr fontId="2"/>
  </si>
  <si>
    <t>（奈良）</t>
    <phoneticPr fontId="2"/>
  </si>
  <si>
    <t>奈良</t>
    <rPh sb="0" eb="2">
      <t>ナラ</t>
    </rPh>
    <phoneticPr fontId="2"/>
  </si>
  <si>
    <t>（山口）</t>
    <phoneticPr fontId="2"/>
  </si>
  <si>
    <t>山口</t>
    <rPh sb="0" eb="1">
      <t>ヤマ</t>
    </rPh>
    <rPh sb="1" eb="2">
      <t>グチ</t>
    </rPh>
    <phoneticPr fontId="2"/>
  </si>
  <si>
    <t>県別再掲</t>
    <rPh sb="0" eb="2">
      <t>ケンベツ</t>
    </rPh>
    <rPh sb="2" eb="4">
      <t>サイケイ</t>
    </rPh>
    <phoneticPr fontId="2"/>
  </si>
  <si>
    <t>山口</t>
    <rPh sb="0" eb="2">
      <t>ヤマグチ</t>
    </rPh>
    <phoneticPr fontId="2"/>
  </si>
  <si>
    <t>１　本表は、治山事業業務資料により作成した。</t>
  </si>
  <si>
    <t>２　治山事業費、北海道開発事業費、離島振興事業費、沖縄開発事業費及び防災・減災対策等強化事業推進費の精算額を合算掲上した。</t>
    <rPh sb="50" eb="53">
      <t>セイサンガク</t>
    </rPh>
    <phoneticPr fontId="1"/>
  </si>
  <si>
    <t>３　山地治山欄は、工事費、測量設計費、船舶及び機械器具費を合算掲上した。</t>
    <rPh sb="6" eb="7">
      <t>ラン</t>
    </rPh>
    <phoneticPr fontId="1"/>
  </si>
  <si>
    <t>４　その他欄は、営繕費、宿舎費を合算掲上した。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</si>
</sst>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度&quot;"/>
    <numFmt numFmtId="177" formatCode="_ * #,##0,_ ;_ * \-#,##0,_ ;_ * &quot;-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7" fontId="4" fillId="0" borderId="14" xfId="0" applyNumberFormat="1" applyFont="1" applyBorder="1">
      <alignment vertical="center"/>
    </xf>
    <xf numFmtId="0" fontId="3" fillId="0" borderId="15" xfId="1" applyFont="1" applyBorder="1" applyAlignment="1">
      <alignment horizontal="center" vertical="center"/>
    </xf>
    <xf numFmtId="177" fontId="3" fillId="0" borderId="15" xfId="0" applyNumberFormat="1" applyFont="1" applyBorder="1">
      <alignment vertical="center"/>
    </xf>
    <xf numFmtId="177" fontId="3" fillId="0" borderId="15" xfId="0" applyNumberFormat="1" applyFont="1" applyBorder="1" applyProtection="1">
      <alignment vertical="center"/>
      <protection locked="0"/>
    </xf>
    <xf numFmtId="0" fontId="3" fillId="0" borderId="16" xfId="1" applyFont="1" applyBorder="1" applyAlignment="1">
      <alignment horizontal="center" vertical="center"/>
    </xf>
    <xf numFmtId="177" fontId="3" fillId="0" borderId="8" xfId="0" applyNumberFormat="1" applyFont="1" applyBorder="1">
      <alignment vertical="center"/>
    </xf>
    <xf numFmtId="177" fontId="3" fillId="0" borderId="17" xfId="0" applyNumberFormat="1" applyFont="1" applyBorder="1">
      <alignment vertical="center"/>
    </xf>
    <xf numFmtId="177" fontId="3" fillId="0" borderId="17" xfId="0" applyNumberFormat="1" applyFont="1" applyBorder="1" applyProtection="1">
      <alignment vertical="center"/>
      <protection locked="0"/>
    </xf>
    <xf numFmtId="0" fontId="3" fillId="0" borderId="15" xfId="0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177" fontId="3" fillId="0" borderId="11" xfId="0" applyNumberFormat="1" applyFont="1" applyBorder="1">
      <alignment vertical="center"/>
    </xf>
    <xf numFmtId="177" fontId="3" fillId="0" borderId="11" xfId="0" applyNumberFormat="1" applyFont="1" applyBorder="1" applyProtection="1">
      <alignment vertical="center"/>
      <protection locked="0"/>
    </xf>
    <xf numFmtId="0" fontId="3" fillId="0" borderId="18" xfId="0" applyFont="1" applyBorder="1">
      <alignment vertical="center"/>
    </xf>
    <xf numFmtId="0" fontId="3" fillId="0" borderId="0" xfId="0" applyFont="1">
      <alignment vertical="center"/>
    </xf>
    <xf numFmtId="0" fontId="3" fillId="0" borderId="0" xfId="2" applyFont="1">
      <alignment vertical="center"/>
    </xf>
    <xf numFmtId="176" fontId="4" fillId="0" borderId="12" xfId="0" applyNumberFormat="1" applyFont="1" applyBorder="1" applyAlignment="1">
      <alignment horizontal="distributed" vertical="center"/>
    </xf>
    <xf numFmtId="176" fontId="4" fillId="0" borderId="13" xfId="0" applyNumberFormat="1" applyFont="1" applyBorder="1" applyAlignment="1">
      <alignment horizontal="distributed"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2" xfId="0" applyFont="1" applyBorder="1" applyAlignment="1">
      <alignment horizontal="distributed" vertical="center" wrapText="1"/>
    </xf>
    <xf numFmtId="0" fontId="3" fillId="0" borderId="5" xfId="0" applyFont="1" applyBorder="1" applyAlignment="1">
      <alignment horizontal="distributed" vertical="center" wrapText="1"/>
    </xf>
    <xf numFmtId="0" fontId="3" fillId="0" borderId="6" xfId="0" applyFont="1" applyBorder="1" applyAlignment="1">
      <alignment horizontal="distributed" vertical="center" wrapText="1"/>
    </xf>
    <xf numFmtId="0" fontId="3" fillId="0" borderId="9" xfId="0" applyFont="1" applyBorder="1" applyAlignment="1">
      <alignment horizontal="distributed" vertical="center" wrapText="1"/>
    </xf>
    <xf numFmtId="0" fontId="3" fillId="0" borderId="10" xfId="0" applyFont="1" applyBorder="1" applyAlignment="1">
      <alignment horizontal="distributed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3">
    <cellStyle name="標準" xfId="0" builtinId="0"/>
    <cellStyle name="標準 2 2" xfId="2" xr:uid="{F1137B7A-E9C3-4A73-9F5D-6DFC369E83D6}"/>
    <cellStyle name="標準_Sheet1" xfId="1" xr:uid="{A324BB37-C903-4CEA-8FA7-F7BB0FEDC858}"/>
  </cellStyles>
  <dxfs count="1">
    <dxf>
      <numFmt numFmtId="178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BE145-F5D9-495F-9894-8EEF0A78B993}">
  <sheetPr codeName="Sheet34">
    <pageSetUpPr fitToPage="1"/>
  </sheetPr>
  <dimension ref="A1:F50"/>
  <sheetViews>
    <sheetView tabSelected="1" view="pageBreakPreview" zoomScaleNormal="100" zoomScaleSheetLayoutView="100" workbookViewId="0">
      <selection activeCell="F30" sqref="F30"/>
    </sheetView>
  </sheetViews>
  <sheetFormatPr defaultColWidth="9" defaultRowHeight="13.5" x14ac:dyDescent="0.15"/>
  <cols>
    <col min="1" max="1" width="21" customWidth="1"/>
    <col min="2" max="2" width="9.125" customWidth="1"/>
    <col min="3" max="5" width="21.875" customWidth="1"/>
    <col min="6" max="9" width="13.875" customWidth="1"/>
  </cols>
  <sheetData>
    <row r="1" spans="1:6" x14ac:dyDescent="0.15">
      <c r="A1" s="1" t="s">
        <v>0</v>
      </c>
    </row>
    <row r="2" spans="1:6" x14ac:dyDescent="0.15">
      <c r="E2" s="2" t="s">
        <v>1</v>
      </c>
    </row>
    <row r="3" spans="1:6" x14ac:dyDescent="0.15">
      <c r="A3" s="25" t="s">
        <v>2</v>
      </c>
      <c r="B3" s="26"/>
      <c r="C3" s="31" t="s">
        <v>3</v>
      </c>
      <c r="D3" s="34" t="s">
        <v>4</v>
      </c>
      <c r="E3" s="35"/>
    </row>
    <row r="4" spans="1:6" s="4" customFormat="1" ht="13.5" customHeight="1" x14ac:dyDescent="0.15">
      <c r="A4" s="27"/>
      <c r="B4" s="28"/>
      <c r="C4" s="32"/>
      <c r="D4" s="36" t="s">
        <v>5</v>
      </c>
      <c r="E4" s="36" t="s">
        <v>6</v>
      </c>
      <c r="F4"/>
    </row>
    <row r="5" spans="1:6" s="4" customFormat="1" ht="13.5" customHeight="1" x14ac:dyDescent="0.15">
      <c r="A5" s="27"/>
      <c r="B5" s="28"/>
      <c r="C5" s="32"/>
      <c r="D5" s="37"/>
      <c r="E5" s="37"/>
      <c r="F5"/>
    </row>
    <row r="6" spans="1:6" s="4" customFormat="1" ht="13.5" customHeight="1" x14ac:dyDescent="0.15">
      <c r="A6" s="27"/>
      <c r="B6" s="28"/>
      <c r="C6" s="32"/>
      <c r="D6" s="37"/>
      <c r="E6" s="37"/>
      <c r="F6"/>
    </row>
    <row r="7" spans="1:6" s="4" customFormat="1" ht="13.15" customHeight="1" x14ac:dyDescent="0.15">
      <c r="A7" s="29"/>
      <c r="B7" s="30"/>
      <c r="C7" s="33"/>
      <c r="D7" s="38"/>
      <c r="E7" s="38"/>
      <c r="F7"/>
    </row>
    <row r="8" spans="1:6" ht="13.5" customHeight="1" thickBot="1" x14ac:dyDescent="0.2">
      <c r="A8" s="23">
        <v>45383</v>
      </c>
      <c r="B8" s="24">
        <v>43190</v>
      </c>
      <c r="C8" s="7">
        <f>SUMIF(C9,"&gt;0")+SUMIF(C10,"&gt;0")+SUMIF(C11,"&gt;0")+SUMIF(C12,"&gt;0")+SUMIF(C13,"&gt;0")+SUMIF(C14,"&gt;0")+SUMIF(C15,"&gt;0")+SUMIF(C16,"&gt;0")+SUMIF(C17,"&gt;0")+SUMIF(C18,"&gt;0")+SUMIF(C19,"&gt;0")+SUMIF(C20,"&gt;0")+SUMIF(C21,"&gt;0")+SUMIF(C24,"&gt;0")+SUMIF(C25,"&gt;0")</f>
        <v>2710894220</v>
      </c>
      <c r="D8" s="7">
        <f>SUMIF(D9,"&gt;0")+SUMIF(D10,"&gt;0")+SUMIF(D11,"&gt;0")+SUMIF(D12,"&gt;0")+SUMIF(D13,"&gt;0")+SUMIF(D14,"&gt;0")+SUMIF(D15,"&gt;0")+SUMIF(D16,"&gt;0")+SUMIF(D17,"&gt;0")+SUMIF(D18,"&gt;0")+SUMIF(D19,"&gt;0")+SUMIF(D20,"&gt;0")+SUMIF(D21,"&gt;0")+SUMIF(D24,"&gt;0")+SUMIF(D25,"&gt;0")</f>
        <v>2709904144</v>
      </c>
      <c r="E8" s="7">
        <f>SUMIF(E9,"&gt;0")+SUMIF(E10,"&gt;0")+SUMIF(E11,"&gt;0")+SUMIF(E12,"&gt;0")+SUMIF(E13,"&gt;0")+SUMIF(E14,"&gt;0")+SUMIF(E15,"&gt;0")+SUMIF(E16,"&gt;0")+SUMIF(E17,"&gt;0")+SUMIF(E18,"&gt;0")+SUMIF(E19,"&gt;0")+SUMIF(E20,"&gt;0")+SUMIF(E21,"&gt;0")+SUMIF(E24,"&gt;0")+SUMIF(E25,"&gt;0")</f>
        <v>990076</v>
      </c>
    </row>
    <row r="9" spans="1:6" ht="13.15" customHeight="1" thickTop="1" x14ac:dyDescent="0.15">
      <c r="A9" s="8" t="s">
        <v>7</v>
      </c>
      <c r="B9" s="8" t="s">
        <v>7</v>
      </c>
      <c r="C9" s="9">
        <f t="shared" ref="C9:C20" si="0">SUMIF(D9,"&gt;0")+SUMIF(E9,"&gt;0")</f>
        <v>101325096</v>
      </c>
      <c r="D9" s="10">
        <v>101126420</v>
      </c>
      <c r="E9" s="10">
        <v>198676</v>
      </c>
    </row>
    <row r="10" spans="1:6" ht="13.5" customHeight="1" x14ac:dyDescent="0.15">
      <c r="A10" s="11" t="s">
        <v>8</v>
      </c>
      <c r="B10" s="8" t="s">
        <v>8</v>
      </c>
      <c r="C10" s="9">
        <f t="shared" si="0"/>
        <v>87638400</v>
      </c>
      <c r="D10" s="10">
        <v>87278400</v>
      </c>
      <c r="E10" s="10">
        <v>360000</v>
      </c>
    </row>
    <row r="11" spans="1:6" ht="13.5" customHeight="1" x14ac:dyDescent="0.15">
      <c r="A11" s="11" t="s">
        <v>9</v>
      </c>
      <c r="B11" s="8" t="s">
        <v>9</v>
      </c>
      <c r="C11" s="9">
        <f t="shared" si="0"/>
        <v>41863734</v>
      </c>
      <c r="D11" s="10">
        <v>41863734</v>
      </c>
      <c r="E11" s="10"/>
    </row>
    <row r="12" spans="1:6" ht="13.5" customHeight="1" x14ac:dyDescent="0.15">
      <c r="A12" s="11" t="s">
        <v>10</v>
      </c>
      <c r="B12" s="8" t="s">
        <v>10</v>
      </c>
      <c r="C12" s="9">
        <f t="shared" si="0"/>
        <v>18450740</v>
      </c>
      <c r="D12" s="10">
        <v>18391340</v>
      </c>
      <c r="E12" s="10">
        <v>59400</v>
      </c>
    </row>
    <row r="13" spans="1:6" ht="13.5" customHeight="1" x14ac:dyDescent="0.15">
      <c r="A13" s="11" t="s">
        <v>11</v>
      </c>
      <c r="B13" s="8" t="s">
        <v>11</v>
      </c>
      <c r="C13" s="9">
        <f t="shared" si="0"/>
        <v>346302990</v>
      </c>
      <c r="D13" s="10">
        <v>346302990</v>
      </c>
      <c r="E13" s="10"/>
    </row>
    <row r="14" spans="1:6" ht="13.5" customHeight="1" x14ac:dyDescent="0.15">
      <c r="A14" s="11" t="s">
        <v>12</v>
      </c>
      <c r="B14" s="8" t="s">
        <v>12</v>
      </c>
      <c r="C14" s="9">
        <f t="shared" si="0"/>
        <v>241252400</v>
      </c>
      <c r="D14" s="10">
        <v>240880400</v>
      </c>
      <c r="E14" s="10">
        <v>372000</v>
      </c>
    </row>
    <row r="15" spans="1:6" ht="13.5" customHeight="1" x14ac:dyDescent="0.15">
      <c r="A15" s="11" t="s">
        <v>13</v>
      </c>
      <c r="B15" s="8" t="s">
        <v>13</v>
      </c>
      <c r="C15" s="9">
        <f t="shared" si="0"/>
        <v>397369500</v>
      </c>
      <c r="D15" s="10">
        <v>397369500</v>
      </c>
      <c r="E15" s="10"/>
    </row>
    <row r="16" spans="1:6" ht="13.5" customHeight="1" x14ac:dyDescent="0.15">
      <c r="A16" s="11" t="s">
        <v>14</v>
      </c>
      <c r="B16" s="8" t="s">
        <v>14</v>
      </c>
      <c r="C16" s="9">
        <f t="shared" si="0"/>
        <v>92818644</v>
      </c>
      <c r="D16" s="10">
        <v>92818644</v>
      </c>
      <c r="E16" s="10"/>
    </row>
    <row r="17" spans="1:5" ht="13.5" customHeight="1" x14ac:dyDescent="0.15">
      <c r="A17" s="11" t="s">
        <v>15</v>
      </c>
      <c r="B17" s="8" t="s">
        <v>15</v>
      </c>
      <c r="C17" s="9">
        <f t="shared" si="0"/>
        <v>117139180</v>
      </c>
      <c r="D17" s="10">
        <v>117139180</v>
      </c>
      <c r="E17" s="10"/>
    </row>
    <row r="18" spans="1:5" ht="13.5" customHeight="1" x14ac:dyDescent="0.15">
      <c r="A18" s="11" t="s">
        <v>16</v>
      </c>
      <c r="B18" s="8" t="s">
        <v>17</v>
      </c>
      <c r="C18" s="9">
        <f t="shared" si="0"/>
        <v>117262000</v>
      </c>
      <c r="D18" s="10">
        <v>117262000</v>
      </c>
      <c r="E18" s="10"/>
    </row>
    <row r="19" spans="1:5" ht="13.5" customHeight="1" x14ac:dyDescent="0.15">
      <c r="A19" s="11" t="s">
        <v>17</v>
      </c>
      <c r="B19" s="8" t="s">
        <v>18</v>
      </c>
      <c r="C19" s="9">
        <f t="shared" si="0"/>
        <v>347905400</v>
      </c>
      <c r="D19" s="10">
        <v>347905400</v>
      </c>
      <c r="E19" s="10"/>
    </row>
    <row r="20" spans="1:5" ht="13.5" customHeight="1" x14ac:dyDescent="0.15">
      <c r="A20" s="11" t="s">
        <v>19</v>
      </c>
      <c r="B20" s="8" t="s">
        <v>20</v>
      </c>
      <c r="C20" s="9">
        <f t="shared" si="0"/>
        <v>239280728</v>
      </c>
      <c r="D20" s="10">
        <v>239280728</v>
      </c>
      <c r="E20" s="10"/>
    </row>
    <row r="21" spans="1:5" ht="13.5" customHeight="1" x14ac:dyDescent="0.15">
      <c r="A21" s="5" t="s">
        <v>21</v>
      </c>
      <c r="B21" s="8" t="s">
        <v>22</v>
      </c>
      <c r="C21" s="12">
        <f>SUMIF(C22,"&gt;0")+SUMIF(C23,"&gt;0")</f>
        <v>266321608</v>
      </c>
      <c r="D21" s="12">
        <f>SUMIF(D22,"&gt;0")+SUMIF(D23,"&gt;0")</f>
        <v>266321608</v>
      </c>
      <c r="E21" s="12">
        <f>SUMIF(E22,"&gt;0")+SUMIF(E23,"&gt;0")</f>
        <v>0</v>
      </c>
    </row>
    <row r="22" spans="1:5" ht="13.5" customHeight="1" x14ac:dyDescent="0.15">
      <c r="A22" s="5" t="s">
        <v>23</v>
      </c>
      <c r="B22" s="8" t="s">
        <v>24</v>
      </c>
      <c r="C22" s="13">
        <f>SUMIF(D22,"&gt;0")+SUMIF(E22,"&gt;0")</f>
        <v>266321608</v>
      </c>
      <c r="D22" s="14">
        <v>266321608</v>
      </c>
      <c r="E22" s="14"/>
    </row>
    <row r="23" spans="1:5" ht="13.5" customHeight="1" x14ac:dyDescent="0.15">
      <c r="A23" s="15" t="s">
        <v>23</v>
      </c>
      <c r="B23" s="8" t="s">
        <v>20</v>
      </c>
      <c r="C23" s="13">
        <f>SUMIF(D23,"&gt;0")+SUMIF(E23,"&gt;0")</f>
        <v>0</v>
      </c>
      <c r="D23" s="10"/>
      <c r="E23" s="10"/>
    </row>
    <row r="24" spans="1:5" ht="13.5" customHeight="1" x14ac:dyDescent="0.15">
      <c r="A24" s="11" t="s">
        <v>25</v>
      </c>
      <c r="B24" s="8" t="s">
        <v>26</v>
      </c>
      <c r="C24" s="13">
        <f>SUMIF(D24,"&gt;0")+SUMIF(E24,"&gt;0")</f>
        <v>164311400</v>
      </c>
      <c r="D24" s="10">
        <v>164311400</v>
      </c>
      <c r="E24" s="10"/>
    </row>
    <row r="25" spans="1:5" ht="13.5" customHeight="1" x14ac:dyDescent="0.15">
      <c r="A25" s="16" t="s">
        <v>27</v>
      </c>
      <c r="B25" s="17" t="s">
        <v>28</v>
      </c>
      <c r="C25" s="18">
        <f>SUMIF(D25,"&gt;0")+SUMIF(E25,"&gt;0")</f>
        <v>131652400</v>
      </c>
      <c r="D25" s="19">
        <v>131652400</v>
      </c>
      <c r="E25" s="19"/>
    </row>
    <row r="26" spans="1:5" ht="13.5" customHeight="1" x14ac:dyDescent="0.15">
      <c r="A26" s="3" t="s">
        <v>29</v>
      </c>
      <c r="B26" s="8" t="s">
        <v>7</v>
      </c>
      <c r="C26" s="9">
        <f t="shared" ref="C26:E29" si="1">SUMIF(C9,"&gt;0")</f>
        <v>101325096</v>
      </c>
      <c r="D26" s="9">
        <f t="shared" si="1"/>
        <v>101126420</v>
      </c>
      <c r="E26" s="9">
        <f t="shared" si="1"/>
        <v>198676</v>
      </c>
    </row>
    <row r="27" spans="1:5" ht="13.5" customHeight="1" x14ac:dyDescent="0.15">
      <c r="A27" s="5"/>
      <c r="B27" s="8" t="s">
        <v>8</v>
      </c>
      <c r="C27" s="9">
        <f t="shared" si="1"/>
        <v>87638400</v>
      </c>
      <c r="D27" s="9">
        <f t="shared" si="1"/>
        <v>87278400</v>
      </c>
      <c r="E27" s="9">
        <f t="shared" si="1"/>
        <v>360000</v>
      </c>
    </row>
    <row r="28" spans="1:5" ht="13.5" customHeight="1" x14ac:dyDescent="0.15">
      <c r="A28" s="5"/>
      <c r="B28" s="8" t="s">
        <v>9</v>
      </c>
      <c r="C28" s="9">
        <f t="shared" si="1"/>
        <v>41863734</v>
      </c>
      <c r="D28" s="9">
        <f t="shared" si="1"/>
        <v>41863734</v>
      </c>
      <c r="E28" s="9">
        <f t="shared" si="1"/>
        <v>0</v>
      </c>
    </row>
    <row r="29" spans="1:5" ht="13.5" customHeight="1" x14ac:dyDescent="0.15">
      <c r="A29" s="5"/>
      <c r="B29" s="8" t="s">
        <v>10</v>
      </c>
      <c r="C29" s="9">
        <f t="shared" si="1"/>
        <v>18450740</v>
      </c>
      <c r="D29" s="9">
        <f t="shared" si="1"/>
        <v>18391340</v>
      </c>
      <c r="E29" s="9">
        <f t="shared" si="1"/>
        <v>59400</v>
      </c>
    </row>
    <row r="30" spans="1:5" ht="13.5" customHeight="1" x14ac:dyDescent="0.15">
      <c r="A30" s="5"/>
      <c r="B30" s="8" t="s">
        <v>24</v>
      </c>
      <c r="C30" s="9">
        <f>SUMIF(C22,"&gt;0")</f>
        <v>266321608</v>
      </c>
      <c r="D30" s="9">
        <f>SUMIF(D22,"&gt;0")</f>
        <v>266321608</v>
      </c>
      <c r="E30" s="9">
        <f>SUMIF(E22,"&gt;0")</f>
        <v>0</v>
      </c>
    </row>
    <row r="31" spans="1:5" ht="13.15" customHeight="1" x14ac:dyDescent="0.15">
      <c r="A31" s="5"/>
      <c r="B31" s="8" t="s">
        <v>20</v>
      </c>
      <c r="C31" s="9">
        <f>SUMIF(C20,"&gt;0")+SUMIF(C23,"&gt;0")</f>
        <v>239280728</v>
      </c>
      <c r="D31" s="9">
        <f>SUMIF(D20,"&gt;0")+SUMIF(D23,"&gt;0")</f>
        <v>239280728</v>
      </c>
      <c r="E31" s="9">
        <f>SUMIF(E20,"&gt;0")+SUMIF(E23,"&gt;0")</f>
        <v>0</v>
      </c>
    </row>
    <row r="32" spans="1:5" ht="13.5" customHeight="1" x14ac:dyDescent="0.15">
      <c r="A32" s="5"/>
      <c r="B32" s="8" t="s">
        <v>11</v>
      </c>
      <c r="C32" s="9">
        <f>SUMIF(C13,"&gt;0")</f>
        <v>346302990</v>
      </c>
      <c r="D32" s="9">
        <f>SUMIF(D13,"&gt;0")</f>
        <v>346302990</v>
      </c>
      <c r="E32" s="9">
        <f>SUMIF(E13,"&gt;0")</f>
        <v>0</v>
      </c>
    </row>
    <row r="33" spans="1:5" ht="13.5" customHeight="1" x14ac:dyDescent="0.15">
      <c r="A33" s="5"/>
      <c r="B33" s="8" t="s">
        <v>26</v>
      </c>
      <c r="C33" s="9">
        <f>SUMIF(C24,"&gt;0")</f>
        <v>164311400</v>
      </c>
      <c r="D33" s="9">
        <f>SUMIF(D24,"&gt;0")</f>
        <v>164311400</v>
      </c>
      <c r="E33" s="9">
        <f>SUMIF(E24,"&gt;0")</f>
        <v>0</v>
      </c>
    </row>
    <row r="34" spans="1:5" ht="13.5" customHeight="1" x14ac:dyDescent="0.15">
      <c r="A34" s="5"/>
      <c r="B34" s="8" t="s">
        <v>12</v>
      </c>
      <c r="C34" s="9">
        <f t="shared" ref="C34:E37" si="2">SUMIF(C14,"&gt;0")</f>
        <v>241252400</v>
      </c>
      <c r="D34" s="9">
        <f t="shared" si="2"/>
        <v>240880400</v>
      </c>
      <c r="E34" s="9">
        <f t="shared" si="2"/>
        <v>372000</v>
      </c>
    </row>
    <row r="35" spans="1:5" ht="13.5" customHeight="1" x14ac:dyDescent="0.15">
      <c r="A35" s="5"/>
      <c r="B35" s="8" t="s">
        <v>13</v>
      </c>
      <c r="C35" s="9">
        <f t="shared" si="2"/>
        <v>397369500</v>
      </c>
      <c r="D35" s="9">
        <f t="shared" si="2"/>
        <v>397369500</v>
      </c>
      <c r="E35" s="9">
        <f t="shared" si="2"/>
        <v>0</v>
      </c>
    </row>
    <row r="36" spans="1:5" ht="13.5" customHeight="1" x14ac:dyDescent="0.15">
      <c r="A36" s="5"/>
      <c r="B36" s="8" t="s">
        <v>14</v>
      </c>
      <c r="C36" s="9">
        <f t="shared" si="2"/>
        <v>92818644</v>
      </c>
      <c r="D36" s="9">
        <f t="shared" si="2"/>
        <v>92818644</v>
      </c>
      <c r="E36" s="9">
        <f t="shared" si="2"/>
        <v>0</v>
      </c>
    </row>
    <row r="37" spans="1:5" ht="13.5" customHeight="1" x14ac:dyDescent="0.15">
      <c r="A37" s="5"/>
      <c r="B37" s="8" t="s">
        <v>15</v>
      </c>
      <c r="C37" s="9">
        <f t="shared" si="2"/>
        <v>117139180</v>
      </c>
      <c r="D37" s="9">
        <f t="shared" si="2"/>
        <v>117139180</v>
      </c>
      <c r="E37" s="9">
        <f t="shared" si="2"/>
        <v>0</v>
      </c>
    </row>
    <row r="38" spans="1:5" ht="13.5" customHeight="1" x14ac:dyDescent="0.15">
      <c r="A38" s="5"/>
      <c r="B38" s="8" t="s">
        <v>17</v>
      </c>
      <c r="C38" s="9">
        <f>SUMIF(C18,"&gt;0")+SUMIF(C19,"&gt;0")</f>
        <v>465167400</v>
      </c>
      <c r="D38" s="9">
        <f>SUMIF(D18,"&gt;0")+SUMIF(D19,"&gt;0")</f>
        <v>465167400</v>
      </c>
      <c r="E38" s="9">
        <f>SUMIF(E18,"&gt;0")+SUMIF(E19,"&gt;0")</f>
        <v>0</v>
      </c>
    </row>
    <row r="39" spans="1:5" ht="13.5" customHeight="1" x14ac:dyDescent="0.15">
      <c r="A39" s="6"/>
      <c r="B39" s="17" t="s">
        <v>30</v>
      </c>
      <c r="C39" s="18">
        <f>SUMIF(C25,"&gt;0")</f>
        <v>131652400</v>
      </c>
      <c r="D39" s="18">
        <f>SUMIF(D25,"&gt;0")</f>
        <v>131652400</v>
      </c>
      <c r="E39" s="18">
        <f>SUMIF(E25,"&gt;0")</f>
        <v>0</v>
      </c>
    </row>
    <row r="40" spans="1:5" ht="12.95" customHeight="1" x14ac:dyDescent="0.15">
      <c r="A40" s="20" t="s">
        <v>31</v>
      </c>
    </row>
    <row r="41" spans="1:5" ht="12.95" customHeight="1" x14ac:dyDescent="0.15">
      <c r="A41" s="21" t="s">
        <v>32</v>
      </c>
    </row>
    <row r="42" spans="1:5" ht="12.95" customHeight="1" x14ac:dyDescent="0.15">
      <c r="A42" s="21" t="s">
        <v>33</v>
      </c>
    </row>
    <row r="43" spans="1:5" ht="12.95" customHeight="1" x14ac:dyDescent="0.15">
      <c r="A43" s="22" t="s">
        <v>34</v>
      </c>
    </row>
    <row r="44" spans="1:5" x14ac:dyDescent="0.15">
      <c r="A44" s="21"/>
    </row>
    <row r="45" spans="1:5" x14ac:dyDescent="0.15">
      <c r="A45" s="21"/>
    </row>
    <row r="46" spans="1:5" x14ac:dyDescent="0.15">
      <c r="A46" s="21"/>
    </row>
    <row r="47" spans="1:5" x14ac:dyDescent="0.15">
      <c r="A47" s="21"/>
    </row>
    <row r="48" spans="1:5" x14ac:dyDescent="0.15">
      <c r="A48" s="21"/>
    </row>
    <row r="49" spans="1:1" x14ac:dyDescent="0.15">
      <c r="A49" s="21"/>
    </row>
    <row r="50" spans="1:1" x14ac:dyDescent="0.15">
      <c r="A50" s="21"/>
    </row>
  </sheetData>
  <sheetProtection autoFilter="0"/>
  <mergeCells count="6">
    <mergeCell ref="A8:B8"/>
    <mergeCell ref="A3:B7"/>
    <mergeCell ref="C3:C7"/>
    <mergeCell ref="D3:E3"/>
    <mergeCell ref="D4:D7"/>
    <mergeCell ref="E4:E7"/>
  </mergeCells>
  <phoneticPr fontId="2"/>
  <conditionalFormatting sqref="A8:B8">
    <cfRule type="cellIs" dxfId="0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D9:E25" xr:uid="{03752FA1-B75F-4A85-A28D-7C88F483BD7A}">
      <formula1>0</formula1>
    </dataValidation>
  </dataValidations>
  <pageMargins left="0.78740157480314965" right="0.78740157480314965" top="0.78740157480314965" bottom="0.39370078740157483" header="0" footer="0"/>
  <pageSetup paperSize="9" scale="91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6-1</vt:lpstr>
      <vt:lpstr>'6-1'!Print_Area</vt:lpstr>
      <vt:lpstr>'6-1'!Print_Titles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2026-02-27T07:16:51Z</dcterms:created>
  <dcterms:modified xsi:type="dcterms:W3CDTF">2026-02-27T07:40:48Z</dcterms:modified>
</cp:coreProperties>
</file>