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C5ABE4AC-4278-4A54-A681-F272D491FB7E}" xr6:coauthVersionLast="47" xr6:coauthVersionMax="47" xr10:uidLastSave="{00000000-0000-0000-0000-000000000000}"/>
  <bookViews>
    <workbookView xWindow="3765" yWindow="3765" windowWidth="21600" windowHeight="11295" xr2:uid="{DEA0C0EE-2B56-4BD6-8647-9E3430AB427D}"/>
  </bookViews>
  <sheets>
    <sheet name="5-1" sheetId="1" r:id="rId1"/>
  </sheets>
  <definedNames>
    <definedName name="_xlnm.Print_Titles" localSheetId="0">'5-1'!$2:$6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G21" i="1" s="1"/>
  <c r="B21" i="1" s="1"/>
  <c r="C20" i="1"/>
  <c r="G20" i="1" s="1"/>
  <c r="B20" i="1" s="1"/>
  <c r="C19" i="1"/>
  <c r="G19" i="1" s="1"/>
  <c r="B19" i="1" s="1"/>
  <c r="G18" i="1"/>
  <c r="B18" i="1" s="1"/>
  <c r="C18" i="1"/>
  <c r="C17" i="1"/>
  <c r="G17" i="1" s="1"/>
  <c r="B17" i="1" s="1"/>
  <c r="G16" i="1"/>
  <c r="B16" i="1" s="1"/>
  <c r="C16" i="1"/>
  <c r="G15" i="1"/>
  <c r="C15" i="1"/>
  <c r="B15" i="1"/>
  <c r="C14" i="1"/>
  <c r="G14" i="1" s="1"/>
  <c r="B14" i="1" s="1"/>
  <c r="C13" i="1"/>
  <c r="G13" i="1" s="1"/>
  <c r="B13" i="1" s="1"/>
  <c r="C12" i="1"/>
  <c r="G12" i="1" s="1"/>
  <c r="B12" i="1" s="1"/>
  <c r="C11" i="1"/>
  <c r="G11" i="1" s="1"/>
  <c r="B11" i="1" s="1"/>
  <c r="G10" i="1"/>
  <c r="B10" i="1" s="1"/>
  <c r="C10" i="1"/>
  <c r="C9" i="1"/>
  <c r="G9" i="1" s="1"/>
  <c r="B9" i="1" s="1"/>
  <c r="G8" i="1"/>
  <c r="C8" i="1"/>
  <c r="N7" i="1"/>
  <c r="M7" i="1"/>
  <c r="L7" i="1"/>
  <c r="K7" i="1"/>
  <c r="J7" i="1"/>
  <c r="I7" i="1"/>
  <c r="H7" i="1"/>
  <c r="F7" i="1"/>
  <c r="E7" i="1"/>
  <c r="D7" i="1"/>
  <c r="G7" i="1" l="1"/>
  <c r="C7" i="1"/>
  <c r="B8" i="1"/>
  <c r="B7" i="1" s="1"/>
</calcChain>
</file>

<file path=xl/sharedStrings.xml><?xml version="1.0" encoding="utf-8"?>
<sst xmlns="http://schemas.openxmlformats.org/spreadsheetml/2006/main" count="37" uniqueCount="37">
  <si>
    <t>５－１  国有林造林事業</t>
  </si>
  <si>
    <t>単位（面積：ha）</t>
    <rPh sb="0" eb="2">
      <t>タンイ</t>
    </rPh>
    <rPh sb="3" eb="5">
      <t>メンセキ</t>
    </rPh>
    <phoneticPr fontId="3"/>
  </si>
  <si>
    <t>年度
森林管理署</t>
    <rPh sb="7" eb="8">
      <t>ショ</t>
    </rPh>
    <phoneticPr fontId="3"/>
  </si>
  <si>
    <t>更　　　　　　　　　　新</t>
    <rPh sb="0" eb="1">
      <t>サラ</t>
    </rPh>
    <rPh sb="11" eb="12">
      <t>シン</t>
    </rPh>
    <phoneticPr fontId="3"/>
  </si>
  <si>
    <t>補植</t>
    <phoneticPr fontId="3"/>
  </si>
  <si>
    <t>保育</t>
    <phoneticPr fontId="3"/>
  </si>
  <si>
    <t>更新総数</t>
    <rPh sb="0" eb="4">
      <t>コウシンソウスウ</t>
    </rPh>
    <phoneticPr fontId="3"/>
  </si>
  <si>
    <t>植　　　　付</t>
    <rPh sb="5" eb="6">
      <t>ツ</t>
    </rPh>
    <phoneticPr fontId="3"/>
  </si>
  <si>
    <t>改植</t>
    <phoneticPr fontId="3"/>
  </si>
  <si>
    <t>人工下種</t>
    <phoneticPr fontId="3"/>
  </si>
  <si>
    <t>天下Ⅰ類</t>
    <phoneticPr fontId="3"/>
  </si>
  <si>
    <t>天下Ⅱ類</t>
  </si>
  <si>
    <t>ぼうが</t>
  </si>
  <si>
    <t>新　　植</t>
    <rPh sb="0" eb="1">
      <t>シン</t>
    </rPh>
    <rPh sb="3" eb="4">
      <t>ショク</t>
    </rPh>
    <phoneticPr fontId="3"/>
  </si>
  <si>
    <t>天下Ⅰ類</t>
    <rPh sb="0" eb="1">
      <t>テン</t>
    </rPh>
    <rPh sb="1" eb="2">
      <t>シタ</t>
    </rPh>
    <rPh sb="3" eb="4">
      <t>ルイ</t>
    </rPh>
    <phoneticPr fontId="3"/>
  </si>
  <si>
    <t>植付計</t>
    <rPh sb="0" eb="2">
      <t>ウエツケ</t>
    </rPh>
    <rPh sb="2" eb="3">
      <t>ハカ</t>
    </rPh>
    <phoneticPr fontId="3"/>
  </si>
  <si>
    <t>新植総数</t>
    <rPh sb="0" eb="4">
      <t>シンショクソウスウ</t>
    </rPh>
    <phoneticPr fontId="3"/>
  </si>
  <si>
    <t>単層林</t>
  </si>
  <si>
    <t>複層林</t>
  </si>
  <si>
    <t>石川</t>
  </si>
  <si>
    <t>福井</t>
  </si>
  <si>
    <t>三重</t>
    <phoneticPr fontId="3"/>
  </si>
  <si>
    <t>滋賀</t>
    <phoneticPr fontId="3"/>
  </si>
  <si>
    <t>兵庫</t>
    <phoneticPr fontId="3"/>
  </si>
  <si>
    <t>和歌山</t>
    <phoneticPr fontId="3"/>
  </si>
  <si>
    <t>鳥取</t>
    <phoneticPr fontId="3"/>
  </si>
  <si>
    <t>島根</t>
    <phoneticPr fontId="3"/>
  </si>
  <si>
    <t>岡山</t>
    <phoneticPr fontId="3"/>
  </si>
  <si>
    <t>広島北部</t>
    <phoneticPr fontId="3"/>
  </si>
  <si>
    <t>広島</t>
    <phoneticPr fontId="3"/>
  </si>
  <si>
    <t>（京都大阪）</t>
    <phoneticPr fontId="3"/>
  </si>
  <si>
    <t>（奈良）</t>
    <phoneticPr fontId="3"/>
  </si>
  <si>
    <t>（山口）</t>
    <phoneticPr fontId="3"/>
  </si>
  <si>
    <t>１　本表は、造林実行総括表及び造林調整簿により作成した。</t>
  </si>
  <si>
    <t>２　森林環境保全整備事業費及び治山費による実行分を掲上した。</t>
    <rPh sb="13" eb="14">
      <t>オヨ</t>
    </rPh>
    <phoneticPr fontId="1"/>
  </si>
  <si>
    <t>３ 　植付の天下Ⅰ類欄は植付面積であり、更新の天下Ⅰ類欄のうち植付区域面積を再掲した。植付計欄は植付の新植総数欄と天下Ⅰ類欄の数値を合算した。</t>
    <phoneticPr fontId="3"/>
  </si>
  <si>
    <t>　　したがって、植付の天下Ⅰ類欄と植付計欄の数値は、更新総数欄に合算掲上しない。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</si>
</sst>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[$-411]ggge&quot;年度&quot;"/>
  </numFmts>
  <fonts count="6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distributed" vertical="center"/>
    </xf>
    <xf numFmtId="176" fontId="5" fillId="0" borderId="5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176" fontId="4" fillId="0" borderId="6" xfId="0" applyNumberFormat="1" applyFont="1" applyBorder="1">
      <alignment vertical="center"/>
    </xf>
    <xf numFmtId="176" fontId="4" fillId="0" borderId="6" xfId="0" applyNumberFormat="1" applyFont="1" applyBorder="1" applyProtection="1">
      <alignment vertical="center"/>
      <protection locked="0"/>
    </xf>
    <xf numFmtId="176" fontId="4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>
      <alignment vertical="center"/>
    </xf>
    <xf numFmtId="176" fontId="4" fillId="0" borderId="7" xfId="0" applyNumberFormat="1" applyFont="1" applyBorder="1" applyProtection="1">
      <alignment vertical="center"/>
      <protection locked="0"/>
    </xf>
    <xf numFmtId="176" fontId="4" fillId="0" borderId="7" xfId="0" applyNumberFormat="1" applyFont="1" applyBorder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center" vertical="center"/>
    </xf>
    <xf numFmtId="176" fontId="4" fillId="0" borderId="8" xfId="0" applyNumberFormat="1" applyFont="1" applyBorder="1">
      <alignment vertical="center"/>
    </xf>
    <xf numFmtId="176" fontId="4" fillId="0" borderId="8" xfId="0" applyNumberFormat="1" applyFont="1" applyBorder="1" applyProtection="1">
      <alignment vertical="center"/>
      <protection locked="0"/>
    </xf>
    <xf numFmtId="176" fontId="4" fillId="0" borderId="8" xfId="0" applyNumberFormat="1" applyFont="1" applyBorder="1" applyAlignment="1" applyProtection="1">
      <alignment horizontal="right" vertical="center"/>
      <protection locked="0"/>
    </xf>
    <xf numFmtId="0" fontId="4" fillId="0" borderId="9" xfId="0" applyFont="1" applyBorder="1" applyAlignment="1">
      <alignment horizontal="center" vertical="center"/>
    </xf>
    <xf numFmtId="176" fontId="4" fillId="0" borderId="9" xfId="0" applyNumberFormat="1" applyFont="1" applyBorder="1">
      <alignment vertical="center"/>
    </xf>
    <xf numFmtId="176" fontId="4" fillId="0" borderId="9" xfId="0" applyNumberFormat="1" applyFont="1" applyBorder="1" applyProtection="1">
      <alignment vertical="center"/>
      <protection locked="0"/>
    </xf>
    <xf numFmtId="176" fontId="4" fillId="0" borderId="9" xfId="0" applyNumberFormat="1" applyFont="1" applyBorder="1" applyAlignment="1" applyProtection="1">
      <alignment horizontal="right" vertical="center"/>
      <protection locked="0"/>
    </xf>
    <xf numFmtId="0" fontId="4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</cellXfs>
  <cellStyles count="2">
    <cellStyle name="標準" xfId="0" builtinId="0"/>
    <cellStyle name="標準 2 2" xfId="1" xr:uid="{601A445B-8F1D-446E-A01C-78B14CB6FCAA}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ABBC4-3BAF-42B9-86FC-1B241206CF1D}">
  <sheetPr codeName="Sheet31">
    <pageSetUpPr autoPageBreaks="0" fitToPage="1"/>
  </sheetPr>
  <dimension ref="A1:N28"/>
  <sheetViews>
    <sheetView tabSelected="1" view="pageBreakPreview" zoomScaleNormal="100" zoomScaleSheetLayoutView="100" workbookViewId="0">
      <selection activeCell="E7" sqref="E7"/>
    </sheetView>
  </sheetViews>
  <sheetFormatPr defaultRowHeight="13.5" x14ac:dyDescent="0.15"/>
  <cols>
    <col min="1" max="1" width="18.25" customWidth="1"/>
    <col min="2" max="14" width="9.125" customWidth="1"/>
  </cols>
  <sheetData>
    <row r="1" spans="1:14" x14ac:dyDescent="0.15">
      <c r="A1" t="s">
        <v>0</v>
      </c>
    </row>
    <row r="2" spans="1:14" x14ac:dyDescent="0.15">
      <c r="N2" s="1" t="s">
        <v>1</v>
      </c>
    </row>
    <row r="3" spans="1:14" x14ac:dyDescent="0.15">
      <c r="A3" s="23" t="s">
        <v>2</v>
      </c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 t="s">
        <v>4</v>
      </c>
      <c r="N3" s="22" t="s">
        <v>5</v>
      </c>
    </row>
    <row r="4" spans="1:14" x14ac:dyDescent="0.15">
      <c r="A4" s="24"/>
      <c r="B4" s="22" t="s">
        <v>6</v>
      </c>
      <c r="C4" s="22" t="s">
        <v>7</v>
      </c>
      <c r="D4" s="22"/>
      <c r="E4" s="22"/>
      <c r="F4" s="22"/>
      <c r="G4" s="22"/>
      <c r="H4" s="22" t="s">
        <v>8</v>
      </c>
      <c r="I4" s="22" t="s">
        <v>9</v>
      </c>
      <c r="J4" s="22" t="s">
        <v>10</v>
      </c>
      <c r="K4" s="22" t="s">
        <v>11</v>
      </c>
      <c r="L4" s="22" t="s">
        <v>12</v>
      </c>
      <c r="M4" s="22"/>
      <c r="N4" s="22"/>
    </row>
    <row r="5" spans="1:14" x14ac:dyDescent="0.15">
      <c r="A5" s="24"/>
      <c r="B5" s="22"/>
      <c r="C5" s="22" t="s">
        <v>13</v>
      </c>
      <c r="D5" s="22"/>
      <c r="E5" s="22"/>
      <c r="F5" s="22" t="s">
        <v>14</v>
      </c>
      <c r="G5" s="22" t="s">
        <v>15</v>
      </c>
      <c r="H5" s="22"/>
      <c r="I5" s="22"/>
      <c r="J5" s="22"/>
      <c r="K5" s="22"/>
      <c r="L5" s="22"/>
      <c r="M5" s="22"/>
      <c r="N5" s="22"/>
    </row>
    <row r="6" spans="1:14" x14ac:dyDescent="0.15">
      <c r="A6" s="25"/>
      <c r="B6" s="22"/>
      <c r="C6" s="2" t="s">
        <v>16</v>
      </c>
      <c r="D6" s="2" t="s">
        <v>17</v>
      </c>
      <c r="E6" s="2" t="s">
        <v>18</v>
      </c>
      <c r="F6" s="22"/>
      <c r="G6" s="22"/>
      <c r="H6" s="22"/>
      <c r="I6" s="22"/>
      <c r="J6" s="22"/>
      <c r="K6" s="22"/>
      <c r="L6" s="22"/>
      <c r="M6" s="22"/>
      <c r="N6" s="22"/>
    </row>
    <row r="7" spans="1:14" ht="14.25" thickBot="1" x14ac:dyDescent="0.2">
      <c r="A7" s="3">
        <v>45383</v>
      </c>
      <c r="B7" s="4">
        <f t="shared" ref="B7:N7" si="0">SUMIF(B8:B21, "&gt;0")</f>
        <v>579.95000000000005</v>
      </c>
      <c r="C7" s="4">
        <f t="shared" si="0"/>
        <v>520.59999999999991</v>
      </c>
      <c r="D7" s="4">
        <f t="shared" si="0"/>
        <v>388.48</v>
      </c>
      <c r="E7" s="4">
        <f t="shared" si="0"/>
        <v>132.11999999999998</v>
      </c>
      <c r="F7" s="4">
        <f t="shared" si="0"/>
        <v>1.84</v>
      </c>
      <c r="G7" s="4">
        <f t="shared" si="0"/>
        <v>522.43999999999994</v>
      </c>
      <c r="H7" s="4">
        <f t="shared" si="0"/>
        <v>59.110000000000007</v>
      </c>
      <c r="I7" s="4">
        <f t="shared" si="0"/>
        <v>0</v>
      </c>
      <c r="J7" s="4">
        <f t="shared" si="0"/>
        <v>0.24</v>
      </c>
      <c r="K7" s="4">
        <f t="shared" si="0"/>
        <v>0</v>
      </c>
      <c r="L7" s="4">
        <f t="shared" si="0"/>
        <v>0</v>
      </c>
      <c r="M7" s="4">
        <f t="shared" si="0"/>
        <v>12.14</v>
      </c>
      <c r="N7" s="4">
        <f t="shared" si="0"/>
        <v>3314.47</v>
      </c>
    </row>
    <row r="8" spans="1:14" ht="14.25" thickTop="1" x14ac:dyDescent="0.15">
      <c r="A8" s="5" t="s">
        <v>19</v>
      </c>
      <c r="B8" s="6">
        <f t="shared" ref="B8:B21" si="1">SUMIF(H8:L8,"&gt;0")+IF(G8&gt;0,G8,0)-IF(F8&gt;0,F8,0)</f>
        <v>0</v>
      </c>
      <c r="C8" s="6">
        <f t="shared" ref="C8:C21" si="2">SUMIF(D8:E8,"&gt;0")</f>
        <v>0</v>
      </c>
      <c r="D8" s="7">
        <v>0</v>
      </c>
      <c r="E8" s="7">
        <v>0</v>
      </c>
      <c r="F8" s="7"/>
      <c r="G8" s="6">
        <f t="shared" ref="G8:G21" si="3">IF(C8&gt;0,C8,0)+IF(F8&gt;0,F8,0)</f>
        <v>0</v>
      </c>
      <c r="H8" s="7">
        <v>0</v>
      </c>
      <c r="I8" s="8">
        <v>0</v>
      </c>
      <c r="J8" s="7">
        <v>0</v>
      </c>
      <c r="K8" s="8">
        <v>0</v>
      </c>
      <c r="L8" s="7">
        <v>0</v>
      </c>
      <c r="M8" s="8">
        <v>0</v>
      </c>
      <c r="N8" s="7">
        <v>12.16</v>
      </c>
    </row>
    <row r="9" spans="1:14" x14ac:dyDescent="0.15">
      <c r="A9" s="9" t="s">
        <v>20</v>
      </c>
      <c r="B9" s="10">
        <f t="shared" si="1"/>
        <v>1.43</v>
      </c>
      <c r="C9" s="10">
        <f t="shared" si="2"/>
        <v>1.43</v>
      </c>
      <c r="D9" s="11">
        <v>1.43</v>
      </c>
      <c r="E9" s="11">
        <v>0</v>
      </c>
      <c r="F9" s="11"/>
      <c r="G9" s="10">
        <f t="shared" si="3"/>
        <v>1.43</v>
      </c>
      <c r="H9" s="11">
        <v>0</v>
      </c>
      <c r="I9" s="12">
        <v>0</v>
      </c>
      <c r="J9" s="11">
        <v>0</v>
      </c>
      <c r="K9" s="12">
        <v>0</v>
      </c>
      <c r="L9" s="11">
        <v>0</v>
      </c>
      <c r="M9" s="12">
        <v>0</v>
      </c>
      <c r="N9" s="11">
        <v>179.09</v>
      </c>
    </row>
    <row r="10" spans="1:14" ht="12.95" customHeight="1" x14ac:dyDescent="0.15">
      <c r="A10" s="9" t="s">
        <v>21</v>
      </c>
      <c r="B10" s="10">
        <f t="shared" si="1"/>
        <v>50.65</v>
      </c>
      <c r="C10" s="10">
        <f t="shared" si="2"/>
        <v>50.41</v>
      </c>
      <c r="D10" s="11">
        <v>0</v>
      </c>
      <c r="E10" s="11">
        <v>50.41</v>
      </c>
      <c r="F10" s="11">
        <v>1.84</v>
      </c>
      <c r="G10" s="10">
        <f t="shared" si="3"/>
        <v>52.25</v>
      </c>
      <c r="H10" s="11">
        <v>0</v>
      </c>
      <c r="I10" s="12">
        <v>0</v>
      </c>
      <c r="J10" s="11">
        <v>0.24</v>
      </c>
      <c r="K10" s="12">
        <v>0</v>
      </c>
      <c r="L10" s="11">
        <v>0</v>
      </c>
      <c r="M10" s="12">
        <v>11.75</v>
      </c>
      <c r="N10" s="11">
        <v>461.88</v>
      </c>
    </row>
    <row r="11" spans="1:14" ht="12.95" customHeight="1" x14ac:dyDescent="0.15">
      <c r="A11" s="9" t="s">
        <v>22</v>
      </c>
      <c r="B11" s="10">
        <f t="shared" si="1"/>
        <v>0.66</v>
      </c>
      <c r="C11" s="10">
        <f t="shared" si="2"/>
        <v>0.66</v>
      </c>
      <c r="D11" s="11">
        <v>0.66</v>
      </c>
      <c r="E11" s="11">
        <v>0</v>
      </c>
      <c r="F11" s="11"/>
      <c r="G11" s="10">
        <f t="shared" si="3"/>
        <v>0.66</v>
      </c>
      <c r="H11" s="11">
        <v>0</v>
      </c>
      <c r="I11" s="12">
        <v>0</v>
      </c>
      <c r="J11" s="11">
        <v>0</v>
      </c>
      <c r="K11" s="12">
        <v>0</v>
      </c>
      <c r="L11" s="11">
        <v>0</v>
      </c>
      <c r="M11" s="12">
        <v>0</v>
      </c>
      <c r="N11" s="11">
        <v>182.81</v>
      </c>
    </row>
    <row r="12" spans="1:14" ht="12.95" customHeight="1" x14ac:dyDescent="0.15">
      <c r="A12" s="9" t="s">
        <v>23</v>
      </c>
      <c r="B12" s="10">
        <f t="shared" si="1"/>
        <v>7.28</v>
      </c>
      <c r="C12" s="10">
        <f t="shared" si="2"/>
        <v>0</v>
      </c>
      <c r="D12" s="11">
        <v>0</v>
      </c>
      <c r="E12" s="11">
        <v>0</v>
      </c>
      <c r="F12" s="11"/>
      <c r="G12" s="10">
        <f t="shared" si="3"/>
        <v>0</v>
      </c>
      <c r="H12" s="11">
        <v>7.28</v>
      </c>
      <c r="I12" s="12">
        <v>0</v>
      </c>
      <c r="J12" s="11">
        <v>0</v>
      </c>
      <c r="K12" s="12">
        <v>0</v>
      </c>
      <c r="L12" s="11">
        <v>0</v>
      </c>
      <c r="M12" s="12">
        <v>0</v>
      </c>
      <c r="N12" s="11">
        <v>356.49</v>
      </c>
    </row>
    <row r="13" spans="1:14" ht="12.95" customHeight="1" x14ac:dyDescent="0.15">
      <c r="A13" s="9" t="s">
        <v>24</v>
      </c>
      <c r="B13" s="10">
        <f t="shared" si="1"/>
        <v>64.86</v>
      </c>
      <c r="C13" s="10">
        <f t="shared" si="2"/>
        <v>46.83</v>
      </c>
      <c r="D13" s="11">
        <v>46.83</v>
      </c>
      <c r="E13" s="11">
        <v>0</v>
      </c>
      <c r="F13" s="11"/>
      <c r="G13" s="10">
        <f t="shared" si="3"/>
        <v>46.83</v>
      </c>
      <c r="H13" s="11">
        <v>18.03</v>
      </c>
      <c r="I13" s="12">
        <v>0</v>
      </c>
      <c r="J13" s="11">
        <v>0</v>
      </c>
      <c r="K13" s="12">
        <v>0</v>
      </c>
      <c r="L13" s="11">
        <v>0</v>
      </c>
      <c r="M13" s="12">
        <v>0</v>
      </c>
      <c r="N13" s="11">
        <v>280.72000000000003</v>
      </c>
    </row>
    <row r="14" spans="1:14" ht="12.95" customHeight="1" x14ac:dyDescent="0.15">
      <c r="A14" s="9" t="s">
        <v>25</v>
      </c>
      <c r="B14" s="10">
        <f t="shared" si="1"/>
        <v>9.08</v>
      </c>
      <c r="C14" s="10">
        <f t="shared" si="2"/>
        <v>9.08</v>
      </c>
      <c r="D14" s="11">
        <v>4.25</v>
      </c>
      <c r="E14" s="11">
        <v>4.83</v>
      </c>
      <c r="F14" s="11"/>
      <c r="G14" s="10">
        <f t="shared" si="3"/>
        <v>9.08</v>
      </c>
      <c r="H14" s="11">
        <v>0</v>
      </c>
      <c r="I14" s="12">
        <v>0</v>
      </c>
      <c r="J14" s="11">
        <v>0</v>
      </c>
      <c r="K14" s="12">
        <v>0</v>
      </c>
      <c r="L14" s="11">
        <v>0</v>
      </c>
      <c r="M14" s="12">
        <v>0</v>
      </c>
      <c r="N14" s="11">
        <v>293.89</v>
      </c>
    </row>
    <row r="15" spans="1:14" ht="12.95" customHeight="1" x14ac:dyDescent="0.15">
      <c r="A15" s="9" t="s">
        <v>26</v>
      </c>
      <c r="B15" s="10">
        <f t="shared" si="1"/>
        <v>10.18</v>
      </c>
      <c r="C15" s="10">
        <f t="shared" si="2"/>
        <v>10.18</v>
      </c>
      <c r="D15" s="11">
        <v>10.18</v>
      </c>
      <c r="E15" s="11">
        <v>0</v>
      </c>
      <c r="F15" s="11"/>
      <c r="G15" s="10">
        <f t="shared" si="3"/>
        <v>10.18</v>
      </c>
      <c r="H15" s="11">
        <v>0</v>
      </c>
      <c r="I15" s="12">
        <v>0</v>
      </c>
      <c r="J15" s="11">
        <v>0</v>
      </c>
      <c r="K15" s="12">
        <v>0</v>
      </c>
      <c r="L15" s="11">
        <v>0</v>
      </c>
      <c r="M15" s="12">
        <v>0</v>
      </c>
      <c r="N15" s="11">
        <v>117.1</v>
      </c>
    </row>
    <row r="16" spans="1:14" ht="12.95" customHeight="1" x14ac:dyDescent="0.15">
      <c r="A16" s="9" t="s">
        <v>27</v>
      </c>
      <c r="B16" s="10">
        <f t="shared" si="1"/>
        <v>306.45999999999998</v>
      </c>
      <c r="C16" s="10">
        <f t="shared" si="2"/>
        <v>297.03999999999996</v>
      </c>
      <c r="D16" s="11">
        <v>223.63</v>
      </c>
      <c r="E16" s="11">
        <v>73.41</v>
      </c>
      <c r="F16" s="11"/>
      <c r="G16" s="10">
        <f t="shared" si="3"/>
        <v>297.03999999999996</v>
      </c>
      <c r="H16" s="11">
        <v>9.42</v>
      </c>
      <c r="I16" s="12">
        <v>0</v>
      </c>
      <c r="J16" s="11">
        <v>0</v>
      </c>
      <c r="K16" s="12">
        <v>0</v>
      </c>
      <c r="L16" s="11">
        <v>0</v>
      </c>
      <c r="M16" s="12">
        <v>0</v>
      </c>
      <c r="N16" s="11">
        <v>674.59</v>
      </c>
    </row>
    <row r="17" spans="1:14" ht="12.95" customHeight="1" x14ac:dyDescent="0.15">
      <c r="A17" s="9" t="s">
        <v>28</v>
      </c>
      <c r="B17" s="10">
        <f t="shared" si="1"/>
        <v>65.64</v>
      </c>
      <c r="C17" s="10">
        <f t="shared" si="2"/>
        <v>59.93</v>
      </c>
      <c r="D17" s="11">
        <v>59.93</v>
      </c>
      <c r="E17" s="11">
        <v>0</v>
      </c>
      <c r="F17" s="11"/>
      <c r="G17" s="10">
        <f t="shared" si="3"/>
        <v>59.93</v>
      </c>
      <c r="H17" s="11">
        <v>5.71</v>
      </c>
      <c r="I17" s="12">
        <v>0</v>
      </c>
      <c r="J17" s="11">
        <v>0</v>
      </c>
      <c r="K17" s="12">
        <v>0</v>
      </c>
      <c r="L17" s="11">
        <v>0</v>
      </c>
      <c r="M17" s="12">
        <v>0</v>
      </c>
      <c r="N17" s="11">
        <v>134.44</v>
      </c>
    </row>
    <row r="18" spans="1:14" ht="12.95" customHeight="1" x14ac:dyDescent="0.15">
      <c r="A18" s="9" t="s">
        <v>29</v>
      </c>
      <c r="B18" s="10">
        <f t="shared" si="1"/>
        <v>22.03</v>
      </c>
      <c r="C18" s="10">
        <f t="shared" si="2"/>
        <v>3.36</v>
      </c>
      <c r="D18" s="11">
        <v>3.36</v>
      </c>
      <c r="E18" s="11">
        <v>0</v>
      </c>
      <c r="F18" s="11"/>
      <c r="G18" s="10">
        <f t="shared" si="3"/>
        <v>3.36</v>
      </c>
      <c r="H18" s="11">
        <v>18.670000000000002</v>
      </c>
      <c r="I18" s="12">
        <v>0</v>
      </c>
      <c r="J18" s="11">
        <v>0</v>
      </c>
      <c r="K18" s="12">
        <v>0</v>
      </c>
      <c r="L18" s="11">
        <v>0</v>
      </c>
      <c r="M18" s="12">
        <v>0</v>
      </c>
      <c r="N18" s="11">
        <v>276.87</v>
      </c>
    </row>
    <row r="19" spans="1:14" ht="12.95" customHeight="1" x14ac:dyDescent="0.15">
      <c r="A19" s="9" t="s">
        <v>30</v>
      </c>
      <c r="B19" s="10">
        <f t="shared" si="1"/>
        <v>3.9800000000000004</v>
      </c>
      <c r="C19" s="10">
        <f t="shared" si="2"/>
        <v>3.9800000000000004</v>
      </c>
      <c r="D19" s="11">
        <v>0.51</v>
      </c>
      <c r="E19" s="11">
        <v>3.47</v>
      </c>
      <c r="F19" s="11"/>
      <c r="G19" s="10">
        <f t="shared" si="3"/>
        <v>3.9800000000000004</v>
      </c>
      <c r="H19" s="11">
        <v>0</v>
      </c>
      <c r="I19" s="12">
        <v>0</v>
      </c>
      <c r="J19" s="11">
        <v>0</v>
      </c>
      <c r="K19" s="12">
        <v>0</v>
      </c>
      <c r="L19" s="11">
        <v>0</v>
      </c>
      <c r="M19" s="12">
        <v>0.39</v>
      </c>
      <c r="N19" s="11">
        <v>67.73</v>
      </c>
    </row>
    <row r="20" spans="1:14" ht="12.95" customHeight="1" x14ac:dyDescent="0.15">
      <c r="A20" s="13" t="s">
        <v>31</v>
      </c>
      <c r="B20" s="14">
        <f t="shared" si="1"/>
        <v>7.2</v>
      </c>
      <c r="C20" s="14">
        <f t="shared" si="2"/>
        <v>7.2</v>
      </c>
      <c r="D20" s="15">
        <v>7.2</v>
      </c>
      <c r="E20" s="15">
        <v>0</v>
      </c>
      <c r="F20" s="15"/>
      <c r="G20" s="14">
        <f t="shared" si="3"/>
        <v>7.2</v>
      </c>
      <c r="H20" s="15">
        <v>0</v>
      </c>
      <c r="I20" s="16">
        <v>0</v>
      </c>
      <c r="J20" s="15">
        <v>0</v>
      </c>
      <c r="K20" s="16">
        <v>0</v>
      </c>
      <c r="L20" s="15">
        <v>0</v>
      </c>
      <c r="M20" s="16">
        <v>0</v>
      </c>
      <c r="N20" s="15">
        <v>182.46</v>
      </c>
    </row>
    <row r="21" spans="1:14" ht="12.95" customHeight="1" x14ac:dyDescent="0.15">
      <c r="A21" s="17" t="s">
        <v>32</v>
      </c>
      <c r="B21" s="18">
        <f t="shared" si="1"/>
        <v>30.5</v>
      </c>
      <c r="C21" s="18">
        <f t="shared" si="2"/>
        <v>30.5</v>
      </c>
      <c r="D21" s="19">
        <v>30.5</v>
      </c>
      <c r="E21" s="19">
        <v>0</v>
      </c>
      <c r="F21" s="19"/>
      <c r="G21" s="18">
        <f t="shared" si="3"/>
        <v>30.5</v>
      </c>
      <c r="H21" s="19">
        <v>0</v>
      </c>
      <c r="I21" s="20">
        <v>0</v>
      </c>
      <c r="J21" s="19">
        <v>0</v>
      </c>
      <c r="K21" s="20">
        <v>0</v>
      </c>
      <c r="L21" s="19">
        <v>0</v>
      </c>
      <c r="M21" s="20">
        <v>0</v>
      </c>
      <c r="N21" s="19">
        <v>94.24</v>
      </c>
    </row>
    <row r="22" spans="1:14" ht="12.95" customHeight="1" x14ac:dyDescent="0.15">
      <c r="A22" s="21" t="s">
        <v>33</v>
      </c>
    </row>
    <row r="23" spans="1:14" ht="12.95" customHeight="1" x14ac:dyDescent="0.15">
      <c r="A23" s="21" t="s">
        <v>34</v>
      </c>
    </row>
    <row r="24" spans="1:14" ht="12.95" customHeight="1" x14ac:dyDescent="0.15">
      <c r="A24" s="21" t="s">
        <v>35</v>
      </c>
    </row>
    <row r="25" spans="1:14" ht="12.95" customHeight="1" x14ac:dyDescent="0.15">
      <c r="A25" s="21" t="s">
        <v>36</v>
      </c>
    </row>
    <row r="28" spans="1:14" x14ac:dyDescent="0.15">
      <c r="D28" s="21"/>
    </row>
  </sheetData>
  <mergeCells count="14">
    <mergeCell ref="M3:M6"/>
    <mergeCell ref="N3:N6"/>
    <mergeCell ref="B4:B6"/>
    <mergeCell ref="C4:G4"/>
    <mergeCell ref="H4:H6"/>
    <mergeCell ref="I4:I6"/>
    <mergeCell ref="J4:J6"/>
    <mergeCell ref="K4:K6"/>
    <mergeCell ref="L4:L6"/>
    <mergeCell ref="C5:E5"/>
    <mergeCell ref="F5:F6"/>
    <mergeCell ref="G5:G6"/>
    <mergeCell ref="A3:A6"/>
    <mergeCell ref="B3:L3"/>
  </mergeCells>
  <phoneticPr fontId="3"/>
  <conditionalFormatting sqref="A7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D8:F25 H8:N25" xr:uid="{E076F6E3-0EDD-44A0-BB47-6D3AECD63151}">
      <formula1>0</formula1>
    </dataValidation>
  </dataValidations>
  <pageMargins left="0.59055118110236227" right="0.19685039370078741" top="0.78740157480314965" bottom="0.19685039370078741" header="0" footer="0"/>
  <pageSetup paperSize="9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5-1</vt:lpstr>
      <vt:lpstr>'5-1'!Print_Titles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2026-02-27T07:15:07Z</dcterms:created>
  <dcterms:modified xsi:type="dcterms:W3CDTF">2026-02-27T07:15:22Z</dcterms:modified>
</cp:coreProperties>
</file>