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266A5F37-2466-4293-B860-A5DC5E2BB39D}" xr6:coauthVersionLast="47" xr6:coauthVersionMax="47" xr10:uidLastSave="{00000000-0000-0000-0000-000000000000}"/>
  <bookViews>
    <workbookView xWindow="3075" yWindow="3075" windowWidth="21600" windowHeight="11295" xr2:uid="{958667E5-F9E1-43BF-B2B8-6E2EDEDFE6D8}"/>
  </bookViews>
  <sheets>
    <sheet name="4-2" sheetId="1" r:id="rId1"/>
  </sheets>
  <definedNames>
    <definedName name="_xlnm.Print_Area" localSheetId="0">'4-2'!$A$1:$K$22</definedName>
    <definedName name="_xlnm.Print_Titles" localSheetId="0">'4-2'!$2:$4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1" l="1"/>
  <c r="B19" i="1"/>
  <c r="K19" i="1" s="1"/>
  <c r="G18" i="1"/>
  <c r="B18" i="1"/>
  <c r="K18" i="1" s="1"/>
  <c r="G17" i="1"/>
  <c r="K17" i="1" s="1"/>
  <c r="B17" i="1"/>
  <c r="K16" i="1"/>
  <c r="G16" i="1"/>
  <c r="B16" i="1"/>
  <c r="G15" i="1"/>
  <c r="B15" i="1"/>
  <c r="K15" i="1" s="1"/>
  <c r="K14" i="1"/>
  <c r="G14" i="1"/>
  <c r="B14" i="1"/>
  <c r="G13" i="1"/>
  <c r="B13" i="1"/>
  <c r="K13" i="1" s="1"/>
  <c r="G12" i="1"/>
  <c r="B12" i="1"/>
  <c r="K12" i="1" s="1"/>
  <c r="G11" i="1"/>
  <c r="B11" i="1"/>
  <c r="K11" i="1" s="1"/>
  <c r="G10" i="1"/>
  <c r="B10" i="1"/>
  <c r="K10" i="1" s="1"/>
  <c r="G9" i="1"/>
  <c r="K9" i="1" s="1"/>
  <c r="B9" i="1"/>
  <c r="K8" i="1"/>
  <c r="G8" i="1"/>
  <c r="B8" i="1"/>
  <c r="G7" i="1"/>
  <c r="B7" i="1"/>
  <c r="B5" i="1" s="1"/>
  <c r="K6" i="1"/>
  <c r="G6" i="1"/>
  <c r="B6" i="1"/>
  <c r="J5" i="1"/>
  <c r="I5" i="1"/>
  <c r="H5" i="1"/>
  <c r="G5" i="1"/>
  <c r="F5" i="1"/>
  <c r="E5" i="1"/>
  <c r="D5" i="1"/>
  <c r="C5" i="1"/>
  <c r="K5" i="1" l="1"/>
  <c r="K7" i="1"/>
</calcChain>
</file>

<file path=xl/sharedStrings.xml><?xml version="1.0" encoding="utf-8"?>
<sst xmlns="http://schemas.openxmlformats.org/spreadsheetml/2006/main" count="34" uniqueCount="32">
  <si>
    <t>４－２  素材の受払</t>
  </si>
  <si>
    <r>
      <t>単位（材積：m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）</t>
    </r>
    <rPh sb="0" eb="2">
      <t>タンイ</t>
    </rPh>
    <rPh sb="3" eb="4">
      <t>ザイ</t>
    </rPh>
    <rPh sb="4" eb="5">
      <t>セキ</t>
    </rPh>
    <phoneticPr fontId="2"/>
  </si>
  <si>
    <t>年度
森林管理署</t>
    <rPh sb="7" eb="8">
      <t>ショ</t>
    </rPh>
    <phoneticPr fontId="2"/>
  </si>
  <si>
    <t>受　　　　入</t>
    <phoneticPr fontId="2"/>
  </si>
  <si>
    <t>払　　　出</t>
    <phoneticPr fontId="2"/>
  </si>
  <si>
    <t>翌年度へ越</t>
  </si>
  <si>
    <t>総　数</t>
    <phoneticPr fontId="2"/>
  </si>
  <si>
    <t>前年度より越</t>
    <phoneticPr fontId="2"/>
  </si>
  <si>
    <t xml:space="preserve"> 当年度生産</t>
  </si>
  <si>
    <t>管理換</t>
  </si>
  <si>
    <t>増減</t>
    <rPh sb="0" eb="2">
      <t>ゾウゲン</t>
    </rPh>
    <phoneticPr fontId="2"/>
  </si>
  <si>
    <t>販売</t>
    <phoneticPr fontId="2"/>
  </si>
  <si>
    <t>管理換その他</t>
  </si>
  <si>
    <t>内部振替</t>
  </si>
  <si>
    <t>石川</t>
    <rPh sb="0" eb="2">
      <t>イシカワ</t>
    </rPh>
    <phoneticPr fontId="2"/>
  </si>
  <si>
    <t>福井</t>
    <rPh sb="0" eb="2">
      <t>フクイ</t>
    </rPh>
    <phoneticPr fontId="2"/>
  </si>
  <si>
    <t>三重</t>
    <rPh sb="0" eb="2">
      <t>ミエ</t>
    </rPh>
    <phoneticPr fontId="2"/>
  </si>
  <si>
    <t>滋賀</t>
    <rPh sb="0" eb="2">
      <t>シガ</t>
    </rPh>
    <phoneticPr fontId="2"/>
  </si>
  <si>
    <t>兵庫</t>
    <rPh sb="0" eb="2">
      <t>ヒョウゴ</t>
    </rPh>
    <phoneticPr fontId="2"/>
  </si>
  <si>
    <t xml:space="preserve"> </t>
  </si>
  <si>
    <t>和歌山</t>
    <rPh sb="0" eb="3">
      <t>ワカヤマ</t>
    </rPh>
    <phoneticPr fontId="2"/>
  </si>
  <si>
    <t>鳥取</t>
    <rPh sb="0" eb="2">
      <t>トットリ</t>
    </rPh>
    <phoneticPr fontId="2"/>
  </si>
  <si>
    <t>島根</t>
    <rPh sb="0" eb="2">
      <t>シマネ</t>
    </rPh>
    <phoneticPr fontId="2"/>
  </si>
  <si>
    <t>岡山</t>
    <rPh sb="0" eb="2">
      <t>オカヤマ</t>
    </rPh>
    <phoneticPr fontId="2"/>
  </si>
  <si>
    <t>広島北部</t>
    <rPh sb="0" eb="2">
      <t>ヒロシマ</t>
    </rPh>
    <rPh sb="2" eb="4">
      <t>ホクブ</t>
    </rPh>
    <phoneticPr fontId="2"/>
  </si>
  <si>
    <t>広島</t>
    <rPh sb="0" eb="2">
      <t>ヒロシマ</t>
    </rPh>
    <phoneticPr fontId="2"/>
  </si>
  <si>
    <t>（京都大阪）</t>
    <phoneticPr fontId="2"/>
  </si>
  <si>
    <t>（奈良）</t>
    <phoneticPr fontId="2"/>
  </si>
  <si>
    <t>（山口）</t>
    <phoneticPr fontId="2"/>
  </si>
  <si>
    <t>１　本表は、製品生産及び製品販売実行総括表より作成した。</t>
    <rPh sb="6" eb="10">
      <t>セイヒンセイサン</t>
    </rPh>
    <rPh sb="10" eb="11">
      <t>オヨ</t>
    </rPh>
    <phoneticPr fontId="1"/>
  </si>
  <si>
    <t>２　受入の増減欄は、契約解除物件、棄権木、検知等による総数の増減を外書した。</t>
  </si>
  <si>
    <t>３　受入の管理換欄は、輸送販売材の当年度受入数量を掲上した。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</si>
</sst>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$-411]ggge&quot;年度&quot;"/>
    <numFmt numFmtId="178" formatCode="_(* #,##0_);_(* \-#,##0_);_(* &quot;-&quot;_);_(@_)"/>
  </numFmts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7" fontId="5" fillId="0" borderId="5" xfId="0" applyNumberFormat="1" applyFont="1" applyBorder="1" applyAlignment="1">
      <alignment horizontal="distributed" vertical="center"/>
    </xf>
    <xf numFmtId="176" fontId="5" fillId="0" borderId="6" xfId="0" applyNumberFormat="1" applyFont="1" applyBorder="1">
      <alignment vertical="center"/>
    </xf>
    <xf numFmtId="176" fontId="5" fillId="0" borderId="7" xfId="0" applyNumberFormat="1" applyFont="1" applyBorder="1">
      <alignment vertical="center"/>
    </xf>
    <xf numFmtId="178" fontId="5" fillId="0" borderId="6" xfId="0" applyNumberFormat="1" applyFont="1" applyBorder="1">
      <alignment vertical="center"/>
    </xf>
    <xf numFmtId="0" fontId="3" fillId="0" borderId="8" xfId="0" applyFont="1" applyBorder="1" applyAlignment="1">
      <alignment horizontal="center" vertical="center"/>
    </xf>
    <xf numFmtId="176" fontId="3" fillId="0" borderId="8" xfId="0" applyNumberFormat="1" applyFont="1" applyBorder="1">
      <alignment vertical="center"/>
    </xf>
    <xf numFmtId="176" fontId="3" fillId="0" borderId="9" xfId="0" applyNumberFormat="1" applyFont="1" applyBorder="1" applyProtection="1">
      <alignment vertical="center"/>
      <protection locked="0"/>
    </xf>
    <xf numFmtId="176" fontId="3" fillId="0" borderId="8" xfId="0" applyNumberFormat="1" applyFont="1" applyBorder="1" applyProtection="1">
      <alignment vertical="center"/>
      <protection locked="0"/>
    </xf>
    <xf numFmtId="176" fontId="3" fillId="0" borderId="8" xfId="0" applyNumberFormat="1" applyFont="1" applyBorder="1" applyAlignment="1" applyProtection="1">
      <alignment horizontal="right" vertical="center"/>
      <protection locked="0"/>
    </xf>
    <xf numFmtId="178" fontId="3" fillId="0" borderId="8" xfId="0" applyNumberFormat="1" applyFont="1" applyBorder="1" applyAlignment="1" applyProtection="1">
      <alignment horizontal="right" vertical="center"/>
      <protection locked="0"/>
    </xf>
    <xf numFmtId="0" fontId="3" fillId="0" borderId="3" xfId="0" applyFont="1" applyBorder="1" applyAlignment="1">
      <alignment horizontal="center" vertical="center"/>
    </xf>
    <xf numFmtId="176" fontId="3" fillId="0" borderId="10" xfId="0" applyNumberFormat="1" applyFont="1" applyBorder="1">
      <alignment vertical="center"/>
    </xf>
    <xf numFmtId="176" fontId="3" fillId="0" borderId="11" xfId="0" applyNumberFormat="1" applyFont="1" applyBorder="1" applyProtection="1">
      <alignment vertical="center"/>
      <protection locked="0"/>
    </xf>
    <xf numFmtId="176" fontId="3" fillId="0" borderId="3" xfId="0" applyNumberFormat="1" applyFont="1" applyBorder="1" applyProtection="1">
      <alignment vertical="center"/>
      <protection locked="0"/>
    </xf>
    <xf numFmtId="178" fontId="3" fillId="0" borderId="3" xfId="0" applyNumberFormat="1" applyFont="1" applyBorder="1" applyProtection="1">
      <alignment vertical="center"/>
      <protection locked="0"/>
    </xf>
    <xf numFmtId="176" fontId="3" fillId="0" borderId="3" xfId="0" applyNumberFormat="1" applyFont="1" applyBorder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distributed" vertical="center" wrapText="1"/>
    </xf>
    <xf numFmtId="0" fontId="3" fillId="0" borderId="3" xfId="0" applyFont="1" applyBorder="1" applyAlignment="1">
      <alignment horizontal="distributed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標準" xfId="0" builtinId="0"/>
  </cellStyles>
  <dxfs count="1">
    <dxf>
      <numFmt numFmtId="179" formatCode="&quot;令和元年度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4BD2A5-EED3-46BA-A54E-460B2F67A09B}">
  <sheetPr codeName="Sheet16">
    <pageSetUpPr fitToPage="1"/>
  </sheetPr>
  <dimension ref="A1:L22"/>
  <sheetViews>
    <sheetView tabSelected="1" view="pageBreakPreview" zoomScaleNormal="100" zoomScaleSheetLayoutView="100" workbookViewId="0"/>
  </sheetViews>
  <sheetFormatPr defaultColWidth="9" defaultRowHeight="13.5" x14ac:dyDescent="0.15"/>
  <cols>
    <col min="1" max="1" width="16.5" customWidth="1"/>
    <col min="2" max="2" width="12.5" customWidth="1"/>
    <col min="3" max="3" width="12.5" bestFit="1" customWidth="1"/>
    <col min="4" max="11" width="12.25" customWidth="1"/>
  </cols>
  <sheetData>
    <row r="1" spans="1:12" x14ac:dyDescent="0.15">
      <c r="A1" t="s">
        <v>0</v>
      </c>
    </row>
    <row r="2" spans="1:12" ht="14.25" x14ac:dyDescent="0.15">
      <c r="K2" s="1" t="s">
        <v>1</v>
      </c>
    </row>
    <row r="3" spans="1:12" ht="15" customHeight="1" x14ac:dyDescent="0.15">
      <c r="A3" s="21" t="s">
        <v>2</v>
      </c>
      <c r="B3" s="23" t="s">
        <v>3</v>
      </c>
      <c r="C3" s="23"/>
      <c r="D3" s="23"/>
      <c r="E3" s="23"/>
      <c r="F3" s="23"/>
      <c r="G3" s="23" t="s">
        <v>4</v>
      </c>
      <c r="H3" s="23"/>
      <c r="I3" s="23"/>
      <c r="J3" s="23"/>
      <c r="K3" s="23" t="s">
        <v>5</v>
      </c>
    </row>
    <row r="4" spans="1:12" ht="15" customHeight="1" x14ac:dyDescent="0.15">
      <c r="A4" s="22"/>
      <c r="B4" s="2" t="s">
        <v>6</v>
      </c>
      <c r="C4" s="3" t="s">
        <v>7</v>
      </c>
      <c r="D4" s="2" t="s">
        <v>8</v>
      </c>
      <c r="E4" s="2" t="s">
        <v>9</v>
      </c>
      <c r="F4" s="2" t="s">
        <v>10</v>
      </c>
      <c r="G4" s="2" t="s">
        <v>6</v>
      </c>
      <c r="H4" s="2" t="s">
        <v>11</v>
      </c>
      <c r="I4" s="2" t="s">
        <v>12</v>
      </c>
      <c r="J4" s="2" t="s">
        <v>13</v>
      </c>
      <c r="K4" s="23"/>
    </row>
    <row r="5" spans="1:12" ht="13.5" customHeight="1" thickBot="1" x14ac:dyDescent="0.2">
      <c r="A5" s="4">
        <v>45383</v>
      </c>
      <c r="B5" s="5">
        <f>SUM(B6:B19)</f>
        <v>110114.68699999999</v>
      </c>
      <c r="C5" s="6">
        <f t="shared" ref="C5:K5" si="0">SUMIF(C6,"&gt;0")+SUMIF(C7,"&gt;0")+SUMIF(C8,"&gt;0")+SUMIF(C9,"&gt;0")+SUMIF(C10,"&gt;0")+SUMIF(C11,"&gt;0")+SUMIF(C12,"&gt;0")+SUMIF(C13,"&gt;0")+SUMIF(C14,"&gt;0")+SUMIF(C15,"&gt;0")+SUMIF(C16,"&gt;0")+SUMIF(C17,"&gt;0")+SUMIF(C18,"&gt;0")+SUMIF(C19,"&gt;0")</f>
        <v>0</v>
      </c>
      <c r="D5" s="5">
        <f t="shared" si="0"/>
        <v>110114.68699999999</v>
      </c>
      <c r="E5" s="5">
        <f t="shared" si="0"/>
        <v>0</v>
      </c>
      <c r="F5" s="7">
        <f>SUM(F6:F19)</f>
        <v>0</v>
      </c>
      <c r="G5" s="5">
        <f t="shared" si="0"/>
        <v>110114.68699999999</v>
      </c>
      <c r="H5" s="5">
        <f t="shared" si="0"/>
        <v>110114.68699999999</v>
      </c>
      <c r="I5" s="5">
        <f t="shared" si="0"/>
        <v>0</v>
      </c>
      <c r="J5" s="5">
        <f t="shared" si="0"/>
        <v>0</v>
      </c>
      <c r="K5" s="5">
        <f t="shared" si="0"/>
        <v>0</v>
      </c>
    </row>
    <row r="6" spans="1:12" ht="13.15" customHeight="1" thickTop="1" x14ac:dyDescent="0.15">
      <c r="A6" s="8" t="s">
        <v>14</v>
      </c>
      <c r="B6" s="9">
        <f>SUM(C6:F6)</f>
        <v>102.684</v>
      </c>
      <c r="C6" s="10">
        <v>0</v>
      </c>
      <c r="D6" s="11">
        <v>102.684</v>
      </c>
      <c r="E6" s="12">
        <v>0</v>
      </c>
      <c r="F6" s="13">
        <v>0</v>
      </c>
      <c r="G6" s="9">
        <f t="shared" ref="G6:G18" si="1">SUMIF(H6:J6,"&gt;0")</f>
        <v>102.684</v>
      </c>
      <c r="H6" s="11">
        <v>102.684</v>
      </c>
      <c r="I6" s="12">
        <v>0</v>
      </c>
      <c r="J6" s="11">
        <v>0</v>
      </c>
      <c r="K6" s="9">
        <f t="shared" ref="K6:K19" si="2">IF(B6&gt;0,B6,0)-IF(G6&gt;0,G6,0)</f>
        <v>0</v>
      </c>
    </row>
    <row r="7" spans="1:12" ht="13.5" customHeight="1" x14ac:dyDescent="0.15">
      <c r="A7" s="8" t="s">
        <v>15</v>
      </c>
      <c r="B7" s="9">
        <f t="shared" ref="B7:B19" si="3">SUM(C7:F7)</f>
        <v>1729.046</v>
      </c>
      <c r="C7" s="10">
        <v>0</v>
      </c>
      <c r="D7" s="11">
        <v>1729.046</v>
      </c>
      <c r="E7" s="12">
        <v>0</v>
      </c>
      <c r="F7" s="13">
        <v>0</v>
      </c>
      <c r="G7" s="9">
        <f t="shared" si="1"/>
        <v>1729.046</v>
      </c>
      <c r="H7" s="11">
        <v>1729.046</v>
      </c>
      <c r="I7" s="11">
        <v>0</v>
      </c>
      <c r="J7" s="11">
        <v>0</v>
      </c>
      <c r="K7" s="9">
        <f t="shared" si="2"/>
        <v>0</v>
      </c>
    </row>
    <row r="8" spans="1:12" ht="13.5" customHeight="1" x14ac:dyDescent="0.15">
      <c r="A8" s="8" t="s">
        <v>16</v>
      </c>
      <c r="B8" s="9">
        <f t="shared" si="3"/>
        <v>6686.3069999999998</v>
      </c>
      <c r="C8" s="10">
        <v>0</v>
      </c>
      <c r="D8" s="11">
        <v>6686.3069999999998</v>
      </c>
      <c r="E8" s="12">
        <v>0</v>
      </c>
      <c r="F8" s="13">
        <v>0</v>
      </c>
      <c r="G8" s="9">
        <f t="shared" si="1"/>
        <v>6686.3069999999998</v>
      </c>
      <c r="H8" s="11">
        <v>6686.3069999999998</v>
      </c>
      <c r="I8" s="11">
        <v>0</v>
      </c>
      <c r="J8" s="11">
        <v>0</v>
      </c>
      <c r="K8" s="9">
        <f t="shared" si="2"/>
        <v>0</v>
      </c>
    </row>
    <row r="9" spans="1:12" ht="13.5" customHeight="1" x14ac:dyDescent="0.15">
      <c r="A9" s="8" t="s">
        <v>17</v>
      </c>
      <c r="B9" s="9">
        <f t="shared" si="3"/>
        <v>2083.67</v>
      </c>
      <c r="C9" s="10">
        <v>0</v>
      </c>
      <c r="D9" s="11">
        <v>2083.67</v>
      </c>
      <c r="E9" s="12">
        <v>0</v>
      </c>
      <c r="F9" s="13">
        <v>0</v>
      </c>
      <c r="G9" s="9">
        <f t="shared" si="1"/>
        <v>2083.67</v>
      </c>
      <c r="H9" s="11">
        <v>2083.67</v>
      </c>
      <c r="I9" s="11">
        <v>0</v>
      </c>
      <c r="J9" s="11">
        <v>0</v>
      </c>
      <c r="K9" s="9">
        <f t="shared" si="2"/>
        <v>0</v>
      </c>
    </row>
    <row r="10" spans="1:12" ht="13.5" customHeight="1" x14ac:dyDescent="0.15">
      <c r="A10" s="8" t="s">
        <v>18</v>
      </c>
      <c r="B10" s="9">
        <f t="shared" si="3"/>
        <v>16172.022000000001</v>
      </c>
      <c r="C10" s="10">
        <v>0</v>
      </c>
      <c r="D10" s="11">
        <v>16172.022000000001</v>
      </c>
      <c r="E10" s="12">
        <v>0</v>
      </c>
      <c r="F10" s="13">
        <v>0</v>
      </c>
      <c r="G10" s="9">
        <f t="shared" si="1"/>
        <v>16172.022000000001</v>
      </c>
      <c r="H10" s="11">
        <v>16172.022000000001</v>
      </c>
      <c r="I10" s="11">
        <v>0</v>
      </c>
      <c r="J10" s="11">
        <v>0</v>
      </c>
      <c r="K10" s="9">
        <f t="shared" si="2"/>
        <v>0</v>
      </c>
      <c r="L10" t="s">
        <v>19</v>
      </c>
    </row>
    <row r="11" spans="1:12" ht="13.5" customHeight="1" x14ac:dyDescent="0.15">
      <c r="A11" s="8" t="s">
        <v>20</v>
      </c>
      <c r="B11" s="9">
        <f t="shared" si="3"/>
        <v>10937.784</v>
      </c>
      <c r="C11" s="10">
        <v>0</v>
      </c>
      <c r="D11" s="11">
        <v>10937.784</v>
      </c>
      <c r="E11" s="12">
        <v>0</v>
      </c>
      <c r="F11" s="13">
        <v>0</v>
      </c>
      <c r="G11" s="9">
        <f t="shared" si="1"/>
        <v>10937.784</v>
      </c>
      <c r="H11" s="11">
        <v>10937.784</v>
      </c>
      <c r="I11" s="11">
        <v>0</v>
      </c>
      <c r="J11" s="11">
        <v>0</v>
      </c>
      <c r="K11" s="9">
        <f t="shared" si="2"/>
        <v>0</v>
      </c>
    </row>
    <row r="12" spans="1:12" ht="13.5" customHeight="1" x14ac:dyDescent="0.15">
      <c r="A12" s="8" t="s">
        <v>21</v>
      </c>
      <c r="B12" s="9">
        <f t="shared" si="3"/>
        <v>10054.554</v>
      </c>
      <c r="C12" s="10">
        <v>0</v>
      </c>
      <c r="D12" s="11">
        <v>10054.554</v>
      </c>
      <c r="E12" s="12">
        <v>0</v>
      </c>
      <c r="F12" s="13">
        <v>0</v>
      </c>
      <c r="G12" s="9">
        <f t="shared" si="1"/>
        <v>10054.554</v>
      </c>
      <c r="H12" s="11">
        <v>10054.554</v>
      </c>
      <c r="I12" s="11">
        <v>0</v>
      </c>
      <c r="J12" s="11">
        <v>0</v>
      </c>
      <c r="K12" s="9">
        <f t="shared" si="2"/>
        <v>0</v>
      </c>
    </row>
    <row r="13" spans="1:12" ht="13.5" customHeight="1" x14ac:dyDescent="0.15">
      <c r="A13" s="8" t="s">
        <v>22</v>
      </c>
      <c r="B13" s="9">
        <f t="shared" si="3"/>
        <v>5672.7120000000004</v>
      </c>
      <c r="C13" s="10">
        <v>0</v>
      </c>
      <c r="D13" s="11">
        <v>5672.7120000000004</v>
      </c>
      <c r="E13" s="12">
        <v>0</v>
      </c>
      <c r="F13" s="13">
        <v>0</v>
      </c>
      <c r="G13" s="9">
        <f t="shared" si="1"/>
        <v>5672.7120000000004</v>
      </c>
      <c r="H13" s="11">
        <v>5672.7120000000004</v>
      </c>
      <c r="I13" s="11">
        <v>0</v>
      </c>
      <c r="J13" s="11">
        <v>0</v>
      </c>
      <c r="K13" s="9">
        <f t="shared" si="2"/>
        <v>0</v>
      </c>
    </row>
    <row r="14" spans="1:12" ht="13.5" customHeight="1" x14ac:dyDescent="0.15">
      <c r="A14" s="8" t="s">
        <v>23</v>
      </c>
      <c r="B14" s="9">
        <f t="shared" si="3"/>
        <v>27211.690999999999</v>
      </c>
      <c r="C14" s="10">
        <v>0</v>
      </c>
      <c r="D14" s="11">
        <v>27211.690999999999</v>
      </c>
      <c r="E14" s="12">
        <v>0</v>
      </c>
      <c r="F14" s="13">
        <v>0</v>
      </c>
      <c r="G14" s="9">
        <f t="shared" si="1"/>
        <v>27211.690999999999</v>
      </c>
      <c r="H14" s="11">
        <v>27211.690999999999</v>
      </c>
      <c r="I14" s="11">
        <v>0</v>
      </c>
      <c r="J14" s="11">
        <v>0</v>
      </c>
      <c r="K14" s="9">
        <f t="shared" si="2"/>
        <v>0</v>
      </c>
      <c r="L14" t="s">
        <v>19</v>
      </c>
    </row>
    <row r="15" spans="1:12" ht="13.5" customHeight="1" x14ac:dyDescent="0.15">
      <c r="A15" s="8" t="s">
        <v>24</v>
      </c>
      <c r="B15" s="9">
        <f t="shared" si="3"/>
        <v>12622.616</v>
      </c>
      <c r="C15" s="10">
        <v>0</v>
      </c>
      <c r="D15" s="11">
        <v>12622.616</v>
      </c>
      <c r="E15" s="12">
        <v>0</v>
      </c>
      <c r="F15" s="13">
        <v>0</v>
      </c>
      <c r="G15" s="9">
        <f t="shared" si="1"/>
        <v>12622.616</v>
      </c>
      <c r="H15" s="11">
        <v>12622.616</v>
      </c>
      <c r="I15" s="11">
        <v>0</v>
      </c>
      <c r="J15" s="11">
        <v>0</v>
      </c>
      <c r="K15" s="9">
        <f t="shared" si="2"/>
        <v>0</v>
      </c>
    </row>
    <row r="16" spans="1:12" ht="13.5" customHeight="1" x14ac:dyDescent="0.15">
      <c r="A16" s="8" t="s">
        <v>25</v>
      </c>
      <c r="B16" s="9">
        <f t="shared" si="3"/>
        <v>11783.406000000001</v>
      </c>
      <c r="C16" s="10">
        <v>0</v>
      </c>
      <c r="D16" s="11">
        <v>11783.406000000001</v>
      </c>
      <c r="E16" s="12">
        <v>0</v>
      </c>
      <c r="F16" s="13">
        <v>0</v>
      </c>
      <c r="G16" s="9">
        <f t="shared" si="1"/>
        <v>11783.406000000001</v>
      </c>
      <c r="H16" s="11">
        <v>11783.406000000001</v>
      </c>
      <c r="I16" s="11">
        <v>0</v>
      </c>
      <c r="J16" s="11">
        <v>0</v>
      </c>
      <c r="K16" s="9">
        <f t="shared" si="2"/>
        <v>0</v>
      </c>
    </row>
    <row r="17" spans="1:11" ht="13.5" customHeight="1" x14ac:dyDescent="0.15">
      <c r="A17" s="8" t="s">
        <v>26</v>
      </c>
      <c r="B17" s="9">
        <f t="shared" si="3"/>
        <v>1982.7239999999999</v>
      </c>
      <c r="C17" s="10">
        <v>0</v>
      </c>
      <c r="D17" s="11">
        <v>1982.7239999999999</v>
      </c>
      <c r="E17" s="12">
        <v>0</v>
      </c>
      <c r="F17" s="13">
        <v>0</v>
      </c>
      <c r="G17" s="9">
        <f t="shared" si="1"/>
        <v>1982.7239999999999</v>
      </c>
      <c r="H17" s="11">
        <v>1982.7239999999999</v>
      </c>
      <c r="I17" s="11">
        <v>0</v>
      </c>
      <c r="J17" s="11">
        <v>0</v>
      </c>
      <c r="K17" s="9">
        <f t="shared" si="2"/>
        <v>0</v>
      </c>
    </row>
    <row r="18" spans="1:11" ht="13.5" customHeight="1" x14ac:dyDescent="0.15">
      <c r="A18" s="8" t="s">
        <v>27</v>
      </c>
      <c r="B18" s="9">
        <f t="shared" si="3"/>
        <v>513.173</v>
      </c>
      <c r="C18" s="10">
        <v>0</v>
      </c>
      <c r="D18" s="11">
        <v>513.173</v>
      </c>
      <c r="E18" s="12">
        <v>0</v>
      </c>
      <c r="F18" s="13">
        <v>0</v>
      </c>
      <c r="G18" s="9">
        <f t="shared" si="1"/>
        <v>513.173</v>
      </c>
      <c r="H18" s="11">
        <v>513.173</v>
      </c>
      <c r="I18" s="11">
        <v>0</v>
      </c>
      <c r="J18" s="11">
        <v>0</v>
      </c>
      <c r="K18" s="9">
        <f t="shared" si="2"/>
        <v>0</v>
      </c>
    </row>
    <row r="19" spans="1:11" ht="13.5" customHeight="1" x14ac:dyDescent="0.15">
      <c r="A19" s="14" t="s">
        <v>28</v>
      </c>
      <c r="B19" s="15">
        <f t="shared" si="3"/>
        <v>2562.2979999999998</v>
      </c>
      <c r="C19" s="16">
        <v>0</v>
      </c>
      <c r="D19" s="17">
        <v>2562.2979999999998</v>
      </c>
      <c r="E19" s="17">
        <v>0</v>
      </c>
      <c r="F19" s="18">
        <v>0</v>
      </c>
      <c r="G19" s="19">
        <f>SUMIF(H19:J19,"&gt;0")</f>
        <v>2562.2979999999998</v>
      </c>
      <c r="H19" s="17">
        <v>2562.2979999999998</v>
      </c>
      <c r="I19" s="17">
        <v>0</v>
      </c>
      <c r="J19" s="17">
        <v>0</v>
      </c>
      <c r="K19" s="19">
        <f t="shared" si="2"/>
        <v>0</v>
      </c>
    </row>
    <row r="20" spans="1:11" ht="12.95" customHeight="1" x14ac:dyDescent="0.15">
      <c r="A20" s="20" t="s">
        <v>29</v>
      </c>
    </row>
    <row r="21" spans="1:11" ht="12.95" customHeight="1" x14ac:dyDescent="0.15">
      <c r="A21" s="20" t="s">
        <v>30</v>
      </c>
    </row>
    <row r="22" spans="1:11" ht="12.95" customHeight="1" x14ac:dyDescent="0.15">
      <c r="A22" s="20" t="s">
        <v>31</v>
      </c>
    </row>
  </sheetData>
  <mergeCells count="4">
    <mergeCell ref="A3:A4"/>
    <mergeCell ref="B3:F3"/>
    <mergeCell ref="G3:J3"/>
    <mergeCell ref="K3:K4"/>
  </mergeCells>
  <phoneticPr fontId="2"/>
  <conditionalFormatting sqref="A5">
    <cfRule type="cellIs" dxfId="0" priority="1" operator="between">
      <formula>43466</formula>
      <formula>43830</formula>
    </cfRule>
  </conditionalFormatting>
  <dataValidations count="2">
    <dataValidation type="decimal" operator="greaterThanOrEqual" allowBlank="1" showInputMessage="1" showErrorMessage="1" sqref="H6:J19 C6:E19" xr:uid="{E179BE51-0BEB-469C-89BD-CB636C1CE632}">
      <formula1>0</formula1>
    </dataValidation>
    <dataValidation type="decimal" operator="greaterThanOrEqual" allowBlank="1" showInputMessage="1" showErrorMessage="1" sqref="F6:F19" xr:uid="{6C361E6C-4AF8-4E62-AA04-E61A3BF6CAE2}">
      <formula1>-999999999999999</formula1>
    </dataValidation>
  </dataValidations>
  <pageMargins left="0.39370078740157483" right="0.39370078740157483" top="0.78740157480314965" bottom="0.39370078740157483" header="0" footer="0"/>
  <pageSetup paperSize="9" scale="6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4-2</vt:lpstr>
      <vt:lpstr>'4-2'!Print_Area</vt:lpstr>
      <vt:lpstr>'4-2'!Print_Titles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2026-02-27T07:13:25Z</dcterms:created>
  <dcterms:modified xsi:type="dcterms:W3CDTF">2026-02-27T07:13:33Z</dcterms:modified>
</cp:coreProperties>
</file>