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9F7695E5-2C15-42C9-8573-7276FC2E2003}" xr6:coauthVersionLast="47" xr6:coauthVersionMax="47" xr10:uidLastSave="{00000000-0000-0000-0000-000000000000}"/>
  <bookViews>
    <workbookView xWindow="-120" yWindow="-120" windowWidth="29040" windowHeight="15720" xr2:uid="{F5432DD2-ABD6-4F75-8D8F-9F942CCEF541}"/>
  </bookViews>
  <sheets>
    <sheet name="3-3" sheetId="1" r:id="rId1"/>
  </sheets>
  <definedNames>
    <definedName name="_xlnm.Print_Titles" localSheetId="0">'3-3'!$2:$4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4" i="1" l="1"/>
  <c r="D34" i="1"/>
  <c r="C34" i="1" s="1"/>
  <c r="Q33" i="1"/>
  <c r="D33" i="1"/>
  <c r="C33" i="1"/>
  <c r="Q32" i="1"/>
  <c r="D32" i="1"/>
  <c r="C32" i="1"/>
  <c r="Q31" i="1"/>
  <c r="D31" i="1"/>
  <c r="C31" i="1"/>
  <c r="Q30" i="1"/>
  <c r="D30" i="1"/>
  <c r="C30" i="1" s="1"/>
  <c r="Q29" i="1"/>
  <c r="D29" i="1"/>
  <c r="C29" i="1" s="1"/>
  <c r="Q28" i="1"/>
  <c r="D28" i="1"/>
  <c r="C28" i="1" s="1"/>
  <c r="Q27" i="1"/>
  <c r="C27" i="1" s="1"/>
  <c r="D27" i="1"/>
  <c r="Q26" i="1"/>
  <c r="D26" i="1"/>
  <c r="C26" i="1" s="1"/>
  <c r="Q25" i="1"/>
  <c r="D25" i="1"/>
  <c r="C25" i="1"/>
  <c r="Q24" i="1"/>
  <c r="D24" i="1"/>
  <c r="C24" i="1"/>
  <c r="Q23" i="1"/>
  <c r="D23" i="1"/>
  <c r="C23" i="1"/>
  <c r="Q22" i="1"/>
  <c r="D22" i="1"/>
  <c r="C22" i="1" s="1"/>
  <c r="Q21" i="1"/>
  <c r="D21" i="1"/>
  <c r="C21" i="1" s="1"/>
  <c r="Q20" i="1"/>
  <c r="D20" i="1"/>
  <c r="C20" i="1" s="1"/>
  <c r="Q19" i="1"/>
  <c r="C19" i="1" s="1"/>
  <c r="D19" i="1"/>
  <c r="Q18" i="1"/>
  <c r="D18" i="1"/>
  <c r="C18" i="1" s="1"/>
  <c r="Q17" i="1"/>
  <c r="D17" i="1"/>
  <c r="C17" i="1"/>
  <c r="Q16" i="1"/>
  <c r="D16" i="1"/>
  <c r="C16" i="1"/>
  <c r="Q15" i="1"/>
  <c r="D15" i="1"/>
  <c r="C15" i="1"/>
  <c r="Q14" i="1"/>
  <c r="D14" i="1"/>
  <c r="C14" i="1" s="1"/>
  <c r="Q13" i="1"/>
  <c r="D13" i="1"/>
  <c r="C13" i="1" s="1"/>
  <c r="Q12" i="1"/>
  <c r="D12" i="1"/>
  <c r="C12" i="1" s="1"/>
  <c r="Q11" i="1"/>
  <c r="C11" i="1" s="1"/>
  <c r="D11" i="1"/>
  <c r="Q10" i="1"/>
  <c r="Q5" i="1" s="1" a="1"/>
  <c r="Q5" i="1" s="1"/>
  <c r="D10" i="1"/>
  <c r="C10" i="1" s="1"/>
  <c r="Q9" i="1"/>
  <c r="D9" i="1"/>
  <c r="C9" i="1"/>
  <c r="Q8" i="1"/>
  <c r="D8" i="1"/>
  <c r="C8" i="1"/>
  <c r="Q7" i="1"/>
  <c r="D7" i="1"/>
  <c r="C7" i="1"/>
  <c r="AB6" i="1" a="1"/>
  <c r="AB6" i="1" s="1"/>
  <c r="AA6" i="1" a="1"/>
  <c r="AA6" i="1" s="1"/>
  <c r="Z6" i="1"/>
  <c r="Z6" i="1" a="1"/>
  <c r="Y6" i="1" a="1"/>
  <c r="Y6" i="1" s="1"/>
  <c r="X6" i="1" a="1"/>
  <c r="X6" i="1" s="1"/>
  <c r="W6" i="1" a="1"/>
  <c r="W6" i="1" s="1"/>
  <c r="V6" i="1"/>
  <c r="V6" i="1" a="1"/>
  <c r="U6" i="1" a="1"/>
  <c r="U6" i="1" s="1"/>
  <c r="T6" i="1" a="1"/>
  <c r="T6" i="1" s="1"/>
  <c r="S6" i="1" a="1"/>
  <c r="S6" i="1" s="1"/>
  <c r="R6" i="1"/>
  <c r="R6" i="1" a="1"/>
  <c r="P6" i="1" a="1"/>
  <c r="P6" i="1" s="1"/>
  <c r="O6" i="1" a="1"/>
  <c r="O6" i="1" s="1"/>
  <c r="N6" i="1"/>
  <c r="N6" i="1" a="1"/>
  <c r="M6" i="1" a="1"/>
  <c r="M6" i="1" s="1"/>
  <c r="L6" i="1" a="1"/>
  <c r="L6" i="1" s="1"/>
  <c r="K6" i="1" a="1"/>
  <c r="K6" i="1" s="1"/>
  <c r="J6" i="1"/>
  <c r="J6" i="1" a="1"/>
  <c r="I6" i="1" a="1"/>
  <c r="I6" i="1" s="1"/>
  <c r="H6" i="1" a="1"/>
  <c r="H6" i="1" s="1"/>
  <c r="G6" i="1" a="1"/>
  <c r="G6" i="1" s="1"/>
  <c r="F6" i="1" a="1"/>
  <c r="F6" i="1" s="1"/>
  <c r="E6" i="1" a="1"/>
  <c r="E6" i="1" s="1"/>
  <c r="AB5" i="1" a="1"/>
  <c r="AB5" i="1" s="1"/>
  <c r="AA5" i="1" a="1"/>
  <c r="AA5" i="1" s="1"/>
  <c r="Z5" i="1" a="1"/>
  <c r="Z5" i="1" s="1"/>
  <c r="Y5" i="1" a="1"/>
  <c r="Y5" i="1" s="1"/>
  <c r="X5" i="1" a="1"/>
  <c r="X5" i="1" s="1"/>
  <c r="W5" i="1" a="1"/>
  <c r="W5" i="1" s="1"/>
  <c r="V5" i="1" a="1"/>
  <c r="V5" i="1" s="1"/>
  <c r="U5" i="1" a="1"/>
  <c r="U5" i="1" s="1"/>
  <c r="T5" i="1" a="1"/>
  <c r="T5" i="1" s="1"/>
  <c r="S5" i="1" a="1"/>
  <c r="S5" i="1" s="1"/>
  <c r="R5" i="1" a="1"/>
  <c r="R5" i="1" s="1"/>
  <c r="P5" i="1" a="1"/>
  <c r="P5" i="1" s="1"/>
  <c r="O5" i="1" a="1"/>
  <c r="O5" i="1" s="1"/>
  <c r="N5" i="1" a="1"/>
  <c r="N5" i="1" s="1"/>
  <c r="M5" i="1" a="1"/>
  <c r="M5" i="1" s="1"/>
  <c r="L5" i="1" a="1"/>
  <c r="L5" i="1" s="1"/>
  <c r="K5" i="1" a="1"/>
  <c r="K5" i="1" s="1"/>
  <c r="J5" i="1" a="1"/>
  <c r="J5" i="1" s="1"/>
  <c r="I5" i="1" a="1"/>
  <c r="I5" i="1" s="1"/>
  <c r="H5" i="1" a="1"/>
  <c r="H5" i="1" s="1"/>
  <c r="G5" i="1" a="1"/>
  <c r="G5" i="1" s="1"/>
  <c r="F5" i="1" a="1"/>
  <c r="F5" i="1" s="1"/>
  <c r="E5" i="1" a="1"/>
  <c r="E5" i="1" s="1"/>
  <c r="D5" i="1" a="1"/>
  <c r="D5" i="1" s="1"/>
  <c r="Q6" i="1" l="1" a="1"/>
  <c r="Q6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<sst xmlns="http://schemas.openxmlformats.org/spreadsheetml/2006/main" count="79" uniqueCount="51">
  <si>
    <t>３－３  樹種別伐採量</t>
  </si>
  <si>
    <r>
      <t>単位（材積：m</t>
    </r>
    <r>
      <rPr>
        <vertAlign val="superscript"/>
        <sz val="10"/>
        <rFont val="ＭＳ Ｐゴシック"/>
        <family val="3"/>
        <charset val="128"/>
      </rPr>
      <t>3</t>
    </r>
    <r>
      <rPr>
        <sz val="10"/>
        <rFont val="ＭＳ Ｐゴシック"/>
        <family val="3"/>
        <charset val="128"/>
      </rPr>
      <t>）</t>
    </r>
    <rPh sb="0" eb="2">
      <t>タンイ</t>
    </rPh>
    <rPh sb="3" eb="4">
      <t>ザイ</t>
    </rPh>
    <rPh sb="4" eb="5">
      <t>セキ</t>
    </rPh>
    <phoneticPr fontId="2"/>
  </si>
  <si>
    <t>年度
森林管理署</t>
    <phoneticPr fontId="2"/>
  </si>
  <si>
    <t>材　積　総　数</t>
    <rPh sb="0" eb="1">
      <t>ザイ</t>
    </rPh>
    <rPh sb="2" eb="3">
      <t>セキ</t>
    </rPh>
    <rPh sb="4" eb="5">
      <t>ソウ</t>
    </rPh>
    <rPh sb="6" eb="7">
      <t>スウ</t>
    </rPh>
    <phoneticPr fontId="2"/>
  </si>
  <si>
    <t>針            葉            樹</t>
  </si>
  <si>
    <t>広            葉            樹</t>
  </si>
  <si>
    <t>総  数</t>
  </si>
  <si>
    <t>スギ</t>
  </si>
  <si>
    <t>ヒノキ</t>
  </si>
  <si>
    <t>サワラ</t>
  </si>
  <si>
    <t>ヒバ</t>
  </si>
  <si>
    <t>モミ</t>
  </si>
  <si>
    <t>トドマツ</t>
  </si>
  <si>
    <t>カラマツ</t>
  </si>
  <si>
    <t>エゾマツ</t>
  </si>
  <si>
    <t>アカマツ</t>
  </si>
  <si>
    <t>クロマツ</t>
  </si>
  <si>
    <t>ツガ</t>
  </si>
  <si>
    <t>その他</t>
  </si>
  <si>
    <t>ブナ</t>
  </si>
  <si>
    <t>ナラ</t>
  </si>
  <si>
    <t>カシ</t>
  </si>
  <si>
    <t>ウダイカンバ</t>
    <phoneticPr fontId="2"/>
  </si>
  <si>
    <t>ケヤキ</t>
  </si>
  <si>
    <t>カツラ</t>
  </si>
  <si>
    <t>タブノキ</t>
    <phoneticPr fontId="2"/>
  </si>
  <si>
    <t>シナノキ</t>
  </si>
  <si>
    <t>センノキ</t>
  </si>
  <si>
    <t>ヤチダモ</t>
  </si>
  <si>
    <t>官収分</t>
    <rPh sb="0" eb="1">
      <t>カン</t>
    </rPh>
    <rPh sb="1" eb="2">
      <t>シュウ</t>
    </rPh>
    <rPh sb="2" eb="3">
      <t>フン</t>
    </rPh>
    <phoneticPr fontId="2"/>
  </si>
  <si>
    <t>民収分</t>
    <rPh sb="0" eb="1">
      <t>タミ</t>
    </rPh>
    <rPh sb="1" eb="2">
      <t>シュウ</t>
    </rPh>
    <rPh sb="2" eb="3">
      <t>フン</t>
    </rPh>
    <phoneticPr fontId="2"/>
  </si>
  <si>
    <t>石川</t>
    <phoneticPr fontId="2"/>
  </si>
  <si>
    <t>官収分</t>
    <phoneticPr fontId="2"/>
  </si>
  <si>
    <t>民収分</t>
    <phoneticPr fontId="2"/>
  </si>
  <si>
    <t>福井</t>
    <phoneticPr fontId="2"/>
  </si>
  <si>
    <t>三重</t>
    <phoneticPr fontId="2"/>
  </si>
  <si>
    <t>滋賀</t>
    <phoneticPr fontId="2"/>
  </si>
  <si>
    <t>兵庫</t>
    <phoneticPr fontId="2"/>
  </si>
  <si>
    <t>和歌山</t>
    <phoneticPr fontId="2"/>
  </si>
  <si>
    <t>鳥取</t>
    <phoneticPr fontId="2"/>
  </si>
  <si>
    <t>島根</t>
    <phoneticPr fontId="2"/>
  </si>
  <si>
    <t>岡山</t>
    <phoneticPr fontId="2"/>
  </si>
  <si>
    <t>広島北部</t>
    <phoneticPr fontId="2"/>
  </si>
  <si>
    <t>広島</t>
    <phoneticPr fontId="2"/>
  </si>
  <si>
    <t>（京都大阪）</t>
    <phoneticPr fontId="2"/>
  </si>
  <si>
    <t>（奈良）</t>
    <phoneticPr fontId="2"/>
  </si>
  <si>
    <t>（山口）</t>
    <phoneticPr fontId="2"/>
  </si>
  <si>
    <t>１　本表は、収穫実行総括表により作成した。</t>
  </si>
  <si>
    <t>２　分収造林の民収分を民収分欄に掲上した。</t>
  </si>
  <si>
    <t>３　秋田スギ及び天然スギは、スギ欄に、木曽ヒノキ及び天然林ヒノキは、ヒノキ欄に、アカエゾマツは、エゾマツ欄にそれぞれ合算掲上し、アオモリトドマツ及びウダイカンバ以外のカンバ類は、それぞれ針葉樹及び広葉樹のその他欄に含めて掲上した。</t>
    <rPh sb="16" eb="17">
      <t>ラン</t>
    </rPh>
    <rPh sb="37" eb="38">
      <t>ラン</t>
    </rPh>
    <rPh sb="52" eb="53">
      <t>ラン</t>
    </rPh>
    <rPh sb="105" eb="106">
      <t>ラン</t>
    </rPh>
    <phoneticPr fontId="1"/>
  </si>
  <si>
    <t>４  立木竹及び幼齢木補償料に該当するもの、事業支障木等の伐採であって当年度に販売を行わないもの、立木販売による緑化用立木竹によるもの、分収育林に係るもの、林野・土地とともに売り払ったものは、含まない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</si>
</sst>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(* #,##0_);_(* \(#,##0\);_(* &quot;-&quot;_);_(@_)"/>
    <numFmt numFmtId="177" formatCode="[$-411]ggge&quot;年度&quot;"/>
  </numFmts>
  <fonts count="6" x14ac:knownFonts="1">
    <font>
      <sz val="11"/>
      <name val="ＭＳ Ｐゴシック"/>
      <family val="3"/>
      <charset val="128"/>
    </font>
    <font>
      <b/>
      <sz val="11"/>
      <color rgb="FF3F3F3F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vertAlign val="superscript"/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177" fontId="5" fillId="0" borderId="6" xfId="0" applyNumberFormat="1" applyFont="1" applyBorder="1" applyAlignment="1">
      <alignment horizontal="distributed" vertical="center"/>
    </xf>
    <xf numFmtId="177" fontId="3" fillId="0" borderId="7" xfId="0" applyNumberFormat="1" applyFont="1" applyBorder="1" applyAlignment="1">
      <alignment horizontal="distributed" vertical="center"/>
    </xf>
    <xf numFmtId="176" fontId="5" fillId="0" borderId="8" xfId="0" applyNumberFormat="1" applyFont="1" applyBorder="1">
      <alignment vertical="center"/>
    </xf>
    <xf numFmtId="177" fontId="5" fillId="0" borderId="9" xfId="0" applyNumberFormat="1" applyFont="1" applyBorder="1">
      <alignment vertical="center"/>
    </xf>
    <xf numFmtId="177" fontId="3" fillId="0" borderId="10" xfId="0" applyNumberFormat="1" applyFont="1" applyBorder="1" applyAlignment="1">
      <alignment horizontal="distributed" vertical="center"/>
    </xf>
    <xf numFmtId="176" fontId="5" fillId="0" borderId="9" xfId="0" applyNumberFormat="1" applyFont="1" applyBorder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distributed" vertical="center"/>
    </xf>
    <xf numFmtId="176" fontId="3" fillId="0" borderId="12" xfId="0" applyNumberFormat="1" applyFont="1" applyBorder="1">
      <alignment vertical="center"/>
    </xf>
    <xf numFmtId="176" fontId="3" fillId="0" borderId="12" xfId="0" applyNumberFormat="1" applyFont="1" applyBorder="1" applyProtection="1">
      <alignment vertical="center"/>
      <protection locked="0"/>
    </xf>
    <xf numFmtId="0" fontId="3" fillId="0" borderId="13" xfId="0" applyFont="1" applyBorder="1">
      <alignment vertical="center"/>
    </xf>
    <xf numFmtId="0" fontId="3" fillId="0" borderId="14" xfId="0" applyFont="1" applyBorder="1" applyAlignment="1">
      <alignment horizontal="distributed" vertical="center"/>
    </xf>
    <xf numFmtId="176" fontId="3" fillId="0" borderId="14" xfId="0" applyNumberFormat="1" applyFont="1" applyBorder="1">
      <alignment vertical="center"/>
    </xf>
    <xf numFmtId="176" fontId="3" fillId="0" borderId="14" xfId="0" applyNumberFormat="1" applyFont="1" applyBorder="1" applyProtection="1">
      <alignment vertical="center"/>
      <protection locked="0"/>
    </xf>
    <xf numFmtId="176" fontId="3" fillId="0" borderId="14" xfId="0" applyNumberFormat="1" applyFont="1" applyBorder="1" applyAlignment="1" applyProtection="1">
      <alignment horizontal="right" vertical="center"/>
      <protection locked="0"/>
    </xf>
    <xf numFmtId="0" fontId="3" fillId="0" borderId="15" xfId="0" applyFont="1" applyBorder="1" applyAlignment="1">
      <alignment horizontal="distributed" vertical="center"/>
    </xf>
    <xf numFmtId="176" fontId="3" fillId="0" borderId="15" xfId="0" applyNumberFormat="1" applyFont="1" applyBorder="1">
      <alignment vertical="center"/>
    </xf>
    <xf numFmtId="176" fontId="3" fillId="0" borderId="15" xfId="0" applyNumberFormat="1" applyFont="1" applyBorder="1" applyProtection="1">
      <alignment vertical="center"/>
      <protection locked="0"/>
    </xf>
    <xf numFmtId="0" fontId="3" fillId="0" borderId="13" xfId="0" applyFont="1" applyBorder="1" applyAlignment="1">
      <alignment horizontal="distributed" vertical="center"/>
    </xf>
    <xf numFmtId="176" fontId="3" fillId="0" borderId="13" xfId="0" applyNumberFormat="1" applyFont="1" applyBorder="1">
      <alignment vertical="center"/>
    </xf>
    <xf numFmtId="176" fontId="3" fillId="0" borderId="13" xfId="0" applyNumberFormat="1" applyFont="1" applyBorder="1" applyProtection="1">
      <alignment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>
      <alignment vertical="center"/>
    </xf>
    <xf numFmtId="0" fontId="3" fillId="0" borderId="16" xfId="0" applyFont="1" applyBorder="1" applyAlignment="1">
      <alignment horizontal="distributed" vertical="center"/>
    </xf>
    <xf numFmtId="176" fontId="3" fillId="0" borderId="16" xfId="0" applyNumberFormat="1" applyFont="1" applyBorder="1">
      <alignment vertical="center"/>
    </xf>
    <xf numFmtId="176" fontId="3" fillId="0" borderId="16" xfId="0" applyNumberFormat="1" applyFont="1" applyBorder="1" applyProtection="1">
      <alignment vertical="center"/>
      <protection locked="0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distributed" vertical="center" wrapText="1"/>
    </xf>
    <xf numFmtId="0" fontId="3" fillId="0" borderId="2" xfId="0" applyFont="1" applyBorder="1" applyAlignment="1">
      <alignment horizontal="distributed" vertical="center" wrapText="1"/>
    </xf>
    <xf numFmtId="0" fontId="3" fillId="0" borderId="4" xfId="0" applyFont="1" applyBorder="1" applyAlignment="1">
      <alignment horizontal="distributed" vertical="center" wrapText="1"/>
    </xf>
    <xf numFmtId="0" fontId="3" fillId="0" borderId="5" xfId="0" applyFont="1" applyBorder="1" applyAlignment="1">
      <alignment horizontal="distributed" vertical="center" wrapText="1"/>
    </xf>
    <xf numFmtId="0" fontId="3" fillId="0" borderId="3" xfId="0" applyFont="1" applyBorder="1" applyAlignment="1">
      <alignment horizontal="center" vertical="center"/>
    </xf>
  </cellXfs>
  <cellStyles count="1">
    <cellStyle name="標準" xfId="0" builtinId="0"/>
  </cellStyles>
  <dxfs count="2">
    <dxf>
      <numFmt numFmtId="178" formatCode="&quot;令和元年度&quot;"/>
    </dxf>
    <dxf>
      <numFmt numFmtId="178" formatCode="&quot;令和元年度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D153B-3470-44C8-9479-1B0F83A176AF}">
  <sheetPr codeName="Sheet23">
    <pageSetUpPr fitToPage="1"/>
  </sheetPr>
  <dimension ref="A1:AB38"/>
  <sheetViews>
    <sheetView tabSelected="1" view="pageBreakPreview" zoomScaleNormal="100" zoomScaleSheetLayoutView="100" workbookViewId="0">
      <selection activeCell="J28" sqref="J28"/>
    </sheetView>
  </sheetViews>
  <sheetFormatPr defaultColWidth="6" defaultRowHeight="13.5" x14ac:dyDescent="0.15"/>
  <cols>
    <col min="1" max="1" width="15.75" customWidth="1"/>
    <col min="2" max="2" width="7.5" style="31" customWidth="1"/>
    <col min="3" max="28" width="13.125" customWidth="1"/>
  </cols>
  <sheetData>
    <row r="1" spans="1:28" x14ac:dyDescent="0.15">
      <c r="A1" t="s">
        <v>0</v>
      </c>
      <c r="B1"/>
    </row>
    <row r="2" spans="1:28" ht="14.25" x14ac:dyDescent="0.15">
      <c r="B2"/>
      <c r="AB2" s="1" t="s">
        <v>1</v>
      </c>
    </row>
    <row r="3" spans="1:28" ht="13.5" customHeight="1" x14ac:dyDescent="0.15">
      <c r="A3" s="32" t="s">
        <v>2</v>
      </c>
      <c r="B3" s="33"/>
      <c r="C3" s="36" t="s">
        <v>3</v>
      </c>
      <c r="D3" s="36" t="s">
        <v>4</v>
      </c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 t="s">
        <v>5</v>
      </c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</row>
    <row r="4" spans="1:28" ht="14.1" customHeight="1" x14ac:dyDescent="0.15">
      <c r="A4" s="34"/>
      <c r="B4" s="35"/>
      <c r="C4" s="36"/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2" t="s">
        <v>18</v>
      </c>
      <c r="Q4" s="2" t="s">
        <v>6</v>
      </c>
      <c r="R4" s="2" t="s">
        <v>19</v>
      </c>
      <c r="S4" s="2" t="s">
        <v>20</v>
      </c>
      <c r="T4" s="2" t="s">
        <v>21</v>
      </c>
      <c r="U4" s="2" t="s">
        <v>22</v>
      </c>
      <c r="V4" s="2" t="s">
        <v>23</v>
      </c>
      <c r="W4" s="2" t="s">
        <v>24</v>
      </c>
      <c r="X4" s="2" t="s">
        <v>25</v>
      </c>
      <c r="Y4" s="2" t="s">
        <v>26</v>
      </c>
      <c r="Z4" s="2" t="s">
        <v>27</v>
      </c>
      <c r="AA4" s="2" t="s">
        <v>28</v>
      </c>
      <c r="AB4" s="2" t="s">
        <v>18</v>
      </c>
    </row>
    <row r="5" spans="1:28" ht="13.5" customHeight="1" x14ac:dyDescent="0.15">
      <c r="A5" s="3">
        <v>45383</v>
      </c>
      <c r="B5" s="4" t="s">
        <v>29</v>
      </c>
      <c r="C5" s="5">
        <v>252696</v>
      </c>
      <c r="D5" s="5" cm="1">
        <f t="array" ref="D5">SUMPRODUCT((MOD(ROW(D7:D34)-MIN(ROW(D7:D34)),2)=0)*(D7:D34&gt;0)*D7:D34)</f>
        <v>250562.34999999998</v>
      </c>
      <c r="E5" s="5" cm="1">
        <f t="array" ref="E5">SUMPRODUCT((MOD(ROW(E7:E34)-MIN(ROW(E7:E34)),2)=0)*(E7:E34&gt;0)*E7:E34)</f>
        <v>122961.72000000002</v>
      </c>
      <c r="F5" s="5" cm="1">
        <f t="array" ref="F5">SUMPRODUCT((MOD(ROW(F7:F34)-MIN(ROW(F7:F34)),2)=0)*(F7:F34&gt;0)*F7:F34)</f>
        <v>112129.3</v>
      </c>
      <c r="G5" s="5" cm="1">
        <f t="array" ref="G5">SUMPRODUCT((MOD(ROW(G7:G34)-MIN(ROW(G7:G34)),2)=0)*(G7:G34&gt;0)*G7:G34)</f>
        <v>0</v>
      </c>
      <c r="H5" s="5" cm="1">
        <f t="array" ref="H5">SUMPRODUCT((MOD(ROW(H7:H34)-MIN(ROW(H7:H34)),2)=0)*(H7:H34&gt;0)*H7:H34)</f>
        <v>0</v>
      </c>
      <c r="I5" s="5" cm="1">
        <f t="array" ref="I5">SUMPRODUCT((MOD(ROW(I7:I34)-MIN(ROW(I7:I34)),2)=0)*(I7:I34&gt;0)*I7:I34)</f>
        <v>25.41</v>
      </c>
      <c r="J5" s="5" cm="1">
        <f t="array" ref="J5">SUMPRODUCT((MOD(ROW(J7:J34)-MIN(ROW(J7:J34)),2)=0)*(J7:J34&gt;0)*J7:J34)</f>
        <v>0</v>
      </c>
      <c r="K5" s="5" cm="1">
        <f t="array" ref="K5">SUMPRODUCT((MOD(ROW(K7:K34)-MIN(ROW(K7:K34)),2)=0)*(K7:K34&gt;0)*K7:K34)</f>
        <v>2.9699999999999998</v>
      </c>
      <c r="L5" s="5" cm="1">
        <f t="array" ref="L5">SUMPRODUCT((MOD(ROW(L7:L34)-MIN(ROW(L7:L34)),2)=0)*(L7:L34&gt;0)*L7:L34)</f>
        <v>0</v>
      </c>
      <c r="M5" s="5" cm="1">
        <f t="array" ref="M5">SUMPRODUCT((MOD(ROW(M7:M34)-MIN(ROW(M7:M34)),2)=0)*(M7:M34&gt;0)*M7:M34)</f>
        <v>424.92999999999995</v>
      </c>
      <c r="N5" s="5" cm="1">
        <f t="array" ref="N5">SUMPRODUCT((MOD(ROW(N7:N34)-MIN(ROW(N7:N34)),2)=0)*(N7:N34&gt;0)*N7:N34)</f>
        <v>0</v>
      </c>
      <c r="O5" s="5" cm="1">
        <f t="array" ref="O5">SUMPRODUCT((MOD(ROW(O7:O34)-MIN(ROW(O7:O34)),2)=0)*(O7:O34&gt;0)*O7:O34)</f>
        <v>0</v>
      </c>
      <c r="P5" s="5" cm="1">
        <f t="array" ref="P5">SUMPRODUCT((MOD(ROW(P7:P34)-MIN(ROW(P7:P34)),2)=0)*(P7:P34&gt;0)*P7:P34)</f>
        <v>15018.02</v>
      </c>
      <c r="Q5" s="5" cm="1">
        <f t="array" ref="Q5">SUMPRODUCT((MOD(ROW(Q7:Q34)-MIN(ROW(Q7:Q34)),2)=0)*(Q7:Q34&gt;0)*Q7:Q34)</f>
        <v>2132.23</v>
      </c>
      <c r="R5" s="5" cm="1">
        <f t="array" ref="R5">SUMPRODUCT((MOD(ROW(R7:R34)-MIN(ROW(R7:R34)),2)=0)*(R7:R34&gt;0)*R7:R34)</f>
        <v>0</v>
      </c>
      <c r="S5" s="5" cm="1">
        <f t="array" ref="S5">SUMPRODUCT((MOD(ROW(S7:S34)-MIN(ROW(S7:S34)),2)=0)*(S7:S34&gt;0)*S7:S34)</f>
        <v>40.17</v>
      </c>
      <c r="T5" s="5" cm="1">
        <f t="array" ref="T5">SUMPRODUCT((MOD(ROW(T7:T34)-MIN(ROW(T7:T34)),2)=0)*(T7:T34&gt;0)*T7:T34)</f>
        <v>0</v>
      </c>
      <c r="U5" s="5" cm="1">
        <f t="array" ref="U5">SUMPRODUCT((MOD(ROW(U7:U34)-MIN(ROW(U7:U34)),2)=0)*(U7:U34&gt;0)*U7:U34)</f>
        <v>0</v>
      </c>
      <c r="V5" s="5" cm="1">
        <f t="array" ref="V5">SUMPRODUCT((MOD(ROW(V7:V34)-MIN(ROW(V7:V34)),2)=0)*(V7:V34&gt;0)*V7:V34)</f>
        <v>5.79</v>
      </c>
      <c r="W5" s="5" cm="1">
        <f t="array" ref="W5">SUMPRODUCT((MOD(ROW(W7:W34)-MIN(ROW(W7:W34)),2)=0)*(W7:W34&gt;0)*W7:W34)</f>
        <v>0</v>
      </c>
      <c r="X5" s="5" cm="1">
        <f t="array" ref="X5">SUMPRODUCT((MOD(ROW(X7:X34)-MIN(ROW(X7:X34)),2)=0)*(X7:X34&gt;0)*X7:X34)</f>
        <v>0</v>
      </c>
      <c r="Y5" s="5" cm="1">
        <f t="array" ref="Y5">SUMPRODUCT((MOD(ROW(Y7:Y34)-MIN(ROW(Y7:Y34)),2)=0)*(Y7:Y34&gt;0)*Y7:Y34)</f>
        <v>0</v>
      </c>
      <c r="Z5" s="5" cm="1">
        <f t="array" ref="Z5">SUMPRODUCT((MOD(ROW(Z7:Z34)-MIN(ROW(Z7:Z34)),2)=0)*(Z7:Z34&gt;0)*Z7:Z34)</f>
        <v>0</v>
      </c>
      <c r="AA5" s="5" cm="1">
        <f t="array" ref="AA5">SUMPRODUCT((MOD(ROW(AA7:AA34)-MIN(ROW(AA7:AA34)),2)=0)*(AA7:AA34&gt;0)*AA7:AA34)</f>
        <v>0</v>
      </c>
      <c r="AB5" s="5" cm="1">
        <f t="array" ref="AB5">SUMPRODUCT((MOD(ROW(AB7:AB34)-MIN(ROW(AB7:AB34)),2)=0)*(AB7:AB34&gt;0)*AB7:AB34)</f>
        <v>2086.27</v>
      </c>
    </row>
    <row r="6" spans="1:28" ht="13.5" customHeight="1" thickBot="1" x14ac:dyDescent="0.2">
      <c r="A6" s="6"/>
      <c r="B6" s="7" t="s">
        <v>30</v>
      </c>
      <c r="C6" s="8">
        <v>4430</v>
      </c>
      <c r="D6" s="8">
        <v>4282</v>
      </c>
      <c r="E6" s="8" cm="1">
        <f t="array" ref="E6">SUMPRODUCT((MOD(ROW(E8:E34)-MIN(ROW(E8:E34)),2)=0)*(E8:E34&gt;0)*E8:E34)</f>
        <v>594.99000000000012</v>
      </c>
      <c r="F6" s="8" cm="1">
        <f t="array" ref="F6">SUMPRODUCT((MOD(ROW(F8:F34)-MIN(ROW(F8:F34)),2)=0)*(F8:F34&gt;0)*F8:F34)</f>
        <v>3240.29</v>
      </c>
      <c r="G6" s="8" cm="1">
        <f t="array" ref="G6">SUMPRODUCT((MOD(ROW(G8:G34)-MIN(ROW(G8:G34)),2)=0)*(G8:G34&gt;0)*G8:G34)</f>
        <v>0</v>
      </c>
      <c r="H6" s="8" cm="1">
        <f t="array" ref="H6">SUMPRODUCT((MOD(ROW(H8:H34)-MIN(ROW(H8:H34)),2)=0)*(H8:H34&gt;0)*H8:H34)</f>
        <v>0</v>
      </c>
      <c r="I6" s="8" cm="1">
        <f t="array" ref="I6">SUMPRODUCT((MOD(ROW(I8:I34)-MIN(ROW(I8:I34)),2)=0)*(I8:I34&gt;0)*I8:I34)</f>
        <v>0</v>
      </c>
      <c r="J6" s="8" cm="1">
        <f t="array" ref="J6">SUMPRODUCT((MOD(ROW(J8:J34)-MIN(ROW(J8:J34)),2)=0)*(J8:J34&gt;0)*J8:J34)</f>
        <v>0</v>
      </c>
      <c r="K6" s="8" cm="1">
        <f t="array" ref="K6">SUMPRODUCT((MOD(ROW(K8:K34)-MIN(ROW(K8:K34)),2)=0)*(K8:K34&gt;0)*K8:K34)</f>
        <v>0</v>
      </c>
      <c r="L6" s="8" cm="1">
        <f t="array" ref="L6">SUMPRODUCT((MOD(ROW(L8:L34)-MIN(ROW(L8:L34)),2)=0)*(L8:L34&gt;0)*L8:L34)</f>
        <v>0</v>
      </c>
      <c r="M6" s="8" cm="1">
        <f t="array" ref="M6">SUMPRODUCT((MOD(ROW(M8:M34)-MIN(ROW(M8:M34)),2)=0)*(M8:M34&gt;0)*M8:M34)</f>
        <v>227.18</v>
      </c>
      <c r="N6" s="8" cm="1">
        <f t="array" ref="N6">SUMPRODUCT((MOD(ROW(N8:N34)-MIN(ROW(N8:N34)),2)=0)*(N8:N34&gt;0)*N8:N34)</f>
        <v>0</v>
      </c>
      <c r="O6" s="8" cm="1">
        <f t="array" ref="O6">SUMPRODUCT((MOD(ROW(O8:O34)-MIN(ROW(O8:O34)),2)=0)*(O8:O34&gt;0)*O8:O34)</f>
        <v>0</v>
      </c>
      <c r="P6" s="8" cm="1">
        <f t="array" ref="P6">SUMPRODUCT((MOD(ROW(P8:P34)-MIN(ROW(P8:P34)),2)=0)*(P8:P34&gt;0)*P8:P34)</f>
        <v>220.23000000000002</v>
      </c>
      <c r="Q6" s="8" cm="1">
        <f t="array" ref="Q6">SUMPRODUCT((MOD(ROW(Q8:Q34)-MIN(ROW(Q8:Q34)),2)=0)*(Q8:Q34&gt;0)*Q8:Q34)</f>
        <v>147.86000000000001</v>
      </c>
      <c r="R6" s="8" cm="1">
        <f t="array" ref="R6">SUMPRODUCT((MOD(ROW(R8:R34)-MIN(ROW(R8:R34)),2)=0)*(R8:R34&gt;0)*R8:R34)</f>
        <v>0</v>
      </c>
      <c r="S6" s="8" cm="1">
        <f t="array" ref="S6">SUMPRODUCT((MOD(ROW(S8:S34)-MIN(ROW(S8:S34)),2)=0)*(S8:S34&gt;0)*S8:S34)</f>
        <v>0</v>
      </c>
      <c r="T6" s="8" cm="1">
        <f t="array" ref="T6">SUMPRODUCT((MOD(ROW(T8:T34)-MIN(ROW(T8:T34)),2)=0)*(T8:T34&gt;0)*T8:T34)</f>
        <v>0</v>
      </c>
      <c r="U6" s="8" cm="1">
        <f t="array" ref="U6">SUMPRODUCT((MOD(ROW(U8:U34)-MIN(ROW(U8:U34)),2)=0)*(U8:U34&gt;0)*U8:U34)</f>
        <v>0</v>
      </c>
      <c r="V6" s="8" cm="1">
        <f t="array" ref="V6">SUMPRODUCT((MOD(ROW(V8:V34)-MIN(ROW(V8:V34)),2)=0)*(V8:V34&gt;0)*V8:V34)</f>
        <v>0</v>
      </c>
      <c r="W6" s="8" cm="1">
        <f t="array" ref="W6">SUMPRODUCT((MOD(ROW(W8:W34)-MIN(ROW(W8:W34)),2)=0)*(W8:W34&gt;0)*W8:W34)</f>
        <v>0</v>
      </c>
      <c r="X6" s="8" cm="1">
        <f t="array" ref="X6">SUMPRODUCT((MOD(ROW(X8:X34)-MIN(ROW(X8:X34)),2)=0)*(X8:X34&gt;0)*X8:X34)</f>
        <v>0</v>
      </c>
      <c r="Y6" s="8" cm="1">
        <f t="array" ref="Y6">SUMPRODUCT((MOD(ROW(Y8:Y34)-MIN(ROW(Y8:Y34)),2)=0)*(Y8:Y34&gt;0)*Y8:Y34)</f>
        <v>0</v>
      </c>
      <c r="Z6" s="8" cm="1">
        <f t="array" ref="Z6">SUMPRODUCT((MOD(ROW(Z8:Z34)-MIN(ROW(Z8:Z34)),2)=0)*(Z8:Z34&gt;0)*Z8:Z34)</f>
        <v>0</v>
      </c>
      <c r="AA6" s="8" cm="1">
        <f t="array" ref="AA6">SUMPRODUCT((MOD(ROW(AA8:AA34)-MIN(ROW(AA8:AA34)),2)=0)*(AA8:AA34&gt;0)*AA8:AA34)</f>
        <v>0</v>
      </c>
      <c r="AB6" s="8" cm="1">
        <f t="array" ref="AB6">SUMPRODUCT((MOD(ROW(AB8:AB34)-MIN(ROW(AB8:AB34)),2)=0)*(AB8:AB34&gt;0)*AB8:AB34)</f>
        <v>147.86000000000001</v>
      </c>
    </row>
    <row r="7" spans="1:28" ht="13.5" customHeight="1" thickTop="1" x14ac:dyDescent="0.15">
      <c r="A7" s="9" t="s">
        <v>31</v>
      </c>
      <c r="B7" s="10" t="s">
        <v>32</v>
      </c>
      <c r="C7" s="11">
        <f>IF(D7&gt;0,D7,0)+IF(Q7&gt;0,Q7,0)</f>
        <v>1566.56</v>
      </c>
      <c r="D7" s="11">
        <f>SUMIF(E7:L7,"&gt;0")+SUMIF(M7:P7,"&gt;0")</f>
        <v>1566.56</v>
      </c>
      <c r="E7" s="12">
        <v>69.260000000000005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1497.3</v>
      </c>
      <c r="Q7" s="11">
        <f>SUMIF(R7:AB7,"&gt;0")</f>
        <v>0</v>
      </c>
      <c r="R7" s="12">
        <v>0</v>
      </c>
      <c r="S7" s="12">
        <v>0</v>
      </c>
      <c r="T7" s="12">
        <v>0</v>
      </c>
      <c r="U7" s="12">
        <v>0</v>
      </c>
      <c r="V7" s="12">
        <v>0</v>
      </c>
      <c r="W7" s="12">
        <v>0</v>
      </c>
      <c r="X7" s="12">
        <v>0</v>
      </c>
      <c r="Y7" s="12">
        <v>0</v>
      </c>
      <c r="Z7" s="12">
        <v>0</v>
      </c>
      <c r="AA7" s="12">
        <v>0</v>
      </c>
      <c r="AB7" s="12">
        <v>0</v>
      </c>
    </row>
    <row r="8" spans="1:28" ht="13.5" customHeight="1" x14ac:dyDescent="0.15">
      <c r="A8" s="13"/>
      <c r="B8" s="14" t="s">
        <v>33</v>
      </c>
      <c r="C8" s="15">
        <f>IF(D8&gt;0,D8,0)+IF(Q8&gt;0,Q8,0)</f>
        <v>0</v>
      </c>
      <c r="D8" s="15">
        <f>SUMIF(E8:L8,"&gt;0")+SUMIF(M8:P8,"&gt;0")</f>
        <v>0</v>
      </c>
      <c r="E8" s="16">
        <v>0</v>
      </c>
      <c r="F8" s="17">
        <v>0</v>
      </c>
      <c r="G8" s="17">
        <v>0</v>
      </c>
      <c r="H8" s="16">
        <v>0</v>
      </c>
      <c r="I8" s="17">
        <v>0</v>
      </c>
      <c r="J8" s="16">
        <v>0</v>
      </c>
      <c r="K8" s="16">
        <v>0</v>
      </c>
      <c r="L8" s="16">
        <v>0</v>
      </c>
      <c r="M8" s="17">
        <v>0</v>
      </c>
      <c r="N8" s="17">
        <v>0</v>
      </c>
      <c r="O8" s="17">
        <v>0</v>
      </c>
      <c r="P8" s="16">
        <v>0</v>
      </c>
      <c r="Q8" s="15">
        <f>SUMIF(R8:AB8,"&gt;0")</f>
        <v>0</v>
      </c>
      <c r="R8" s="16">
        <v>0</v>
      </c>
      <c r="S8" s="16">
        <v>0</v>
      </c>
      <c r="T8" s="17">
        <v>0</v>
      </c>
      <c r="U8" s="16">
        <v>0</v>
      </c>
      <c r="V8" s="17">
        <v>0</v>
      </c>
      <c r="W8" s="16">
        <v>0</v>
      </c>
      <c r="X8" s="17">
        <v>0</v>
      </c>
      <c r="Y8" s="16">
        <v>0</v>
      </c>
      <c r="Z8" s="16">
        <v>0</v>
      </c>
      <c r="AA8" s="16">
        <v>0</v>
      </c>
      <c r="AB8" s="16">
        <v>0</v>
      </c>
    </row>
    <row r="9" spans="1:28" ht="13.5" customHeight="1" x14ac:dyDescent="0.15">
      <c r="A9" s="9" t="s">
        <v>34</v>
      </c>
      <c r="B9" s="18" t="s">
        <v>32</v>
      </c>
      <c r="C9" s="19">
        <f t="shared" ref="C9:C34" si="0">IF(D9&gt;0,D9,0)+IF(Q9&gt;0,Q9,0)</f>
        <v>7261.1200000000008</v>
      </c>
      <c r="D9" s="19">
        <f t="shared" ref="D9:D34" si="1">SUMIF(E9:L9,"&gt;0")+SUMIF(M9:P9,"&gt;0")</f>
        <v>7217.7300000000005</v>
      </c>
      <c r="E9" s="20">
        <v>6202.72</v>
      </c>
      <c r="F9" s="20">
        <v>4.26</v>
      </c>
      <c r="G9" s="20">
        <v>0</v>
      </c>
      <c r="H9" s="20">
        <v>0</v>
      </c>
      <c r="I9" s="20">
        <v>0</v>
      </c>
      <c r="J9" s="20">
        <v>0</v>
      </c>
      <c r="K9" s="20">
        <v>0</v>
      </c>
      <c r="L9" s="20">
        <v>0</v>
      </c>
      <c r="M9" s="20">
        <v>0</v>
      </c>
      <c r="N9" s="20">
        <v>0</v>
      </c>
      <c r="O9" s="20">
        <v>0</v>
      </c>
      <c r="P9" s="20">
        <v>1010.75</v>
      </c>
      <c r="Q9" s="19">
        <f t="shared" ref="Q9:Q34" si="2">SUMIF(R9:AB9,"&gt;0")</f>
        <v>43.39</v>
      </c>
      <c r="R9" s="20">
        <v>0</v>
      </c>
      <c r="S9" s="20">
        <v>0</v>
      </c>
      <c r="T9" s="20">
        <v>0</v>
      </c>
      <c r="U9" s="20">
        <v>0</v>
      </c>
      <c r="V9" s="20">
        <v>0</v>
      </c>
      <c r="W9" s="20">
        <v>0</v>
      </c>
      <c r="X9" s="20">
        <v>0</v>
      </c>
      <c r="Y9" s="20">
        <v>0</v>
      </c>
      <c r="Z9" s="20">
        <v>0</v>
      </c>
      <c r="AA9" s="20">
        <v>0</v>
      </c>
      <c r="AB9" s="20">
        <v>43.39</v>
      </c>
    </row>
    <row r="10" spans="1:28" ht="13.5" customHeight="1" x14ac:dyDescent="0.15">
      <c r="A10" s="13"/>
      <c r="B10" s="21" t="s">
        <v>33</v>
      </c>
      <c r="C10" s="22">
        <f t="shared" si="0"/>
        <v>0</v>
      </c>
      <c r="D10" s="22">
        <f t="shared" si="1"/>
        <v>0</v>
      </c>
      <c r="E10" s="23">
        <v>0</v>
      </c>
      <c r="F10" s="23">
        <v>0</v>
      </c>
      <c r="G10" s="23">
        <v>0</v>
      </c>
      <c r="H10" s="23">
        <v>0</v>
      </c>
      <c r="I10" s="23">
        <v>0</v>
      </c>
      <c r="J10" s="23">
        <v>0</v>
      </c>
      <c r="K10" s="23">
        <v>0</v>
      </c>
      <c r="L10" s="23">
        <v>0</v>
      </c>
      <c r="M10" s="23">
        <v>0</v>
      </c>
      <c r="N10" s="23">
        <v>0</v>
      </c>
      <c r="O10" s="23">
        <v>0</v>
      </c>
      <c r="P10" s="23">
        <v>0</v>
      </c>
      <c r="Q10" s="22">
        <f t="shared" si="2"/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</row>
    <row r="11" spans="1:28" ht="13.5" customHeight="1" x14ac:dyDescent="0.15">
      <c r="A11" s="9" t="s">
        <v>35</v>
      </c>
      <c r="B11" s="18" t="s">
        <v>32</v>
      </c>
      <c r="C11" s="19">
        <f t="shared" si="0"/>
        <v>46115.530000000006</v>
      </c>
      <c r="D11" s="19">
        <f t="shared" si="1"/>
        <v>46107.570000000007</v>
      </c>
      <c r="E11" s="20">
        <v>19539.900000000001</v>
      </c>
      <c r="F11" s="20">
        <v>22102.98</v>
      </c>
      <c r="G11" s="20">
        <v>0</v>
      </c>
      <c r="H11" s="20">
        <v>0</v>
      </c>
      <c r="I11" s="20">
        <v>0</v>
      </c>
      <c r="J11" s="20">
        <v>0</v>
      </c>
      <c r="K11" s="20">
        <v>0</v>
      </c>
      <c r="L11" s="20">
        <v>0</v>
      </c>
      <c r="M11" s="20">
        <v>0</v>
      </c>
      <c r="N11" s="20">
        <v>0</v>
      </c>
      <c r="O11" s="20">
        <v>0</v>
      </c>
      <c r="P11" s="20">
        <v>4464.6899999999996</v>
      </c>
      <c r="Q11" s="19">
        <f t="shared" si="2"/>
        <v>7.96</v>
      </c>
      <c r="R11" s="20">
        <v>0</v>
      </c>
      <c r="S11" s="20">
        <v>0</v>
      </c>
      <c r="T11" s="20">
        <v>0</v>
      </c>
      <c r="U11" s="20">
        <v>0</v>
      </c>
      <c r="V11" s="20">
        <v>0</v>
      </c>
      <c r="W11" s="20">
        <v>0</v>
      </c>
      <c r="X11" s="20">
        <v>0</v>
      </c>
      <c r="Y11" s="20">
        <v>0</v>
      </c>
      <c r="Z11" s="20">
        <v>0</v>
      </c>
      <c r="AA11" s="20">
        <v>0</v>
      </c>
      <c r="AB11" s="20">
        <v>7.96</v>
      </c>
    </row>
    <row r="12" spans="1:28" ht="13.5" customHeight="1" x14ac:dyDescent="0.15">
      <c r="A12" s="13"/>
      <c r="B12" s="21" t="s">
        <v>33</v>
      </c>
      <c r="C12" s="22">
        <f t="shared" si="0"/>
        <v>0</v>
      </c>
      <c r="D12" s="22">
        <f t="shared" si="1"/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  <c r="J12" s="23">
        <v>0</v>
      </c>
      <c r="K12" s="23">
        <v>0</v>
      </c>
      <c r="L12" s="23">
        <v>0</v>
      </c>
      <c r="M12" s="23">
        <v>0</v>
      </c>
      <c r="N12" s="23">
        <v>0</v>
      </c>
      <c r="O12" s="23">
        <v>0</v>
      </c>
      <c r="P12" s="23">
        <v>0</v>
      </c>
      <c r="Q12" s="22">
        <f t="shared" si="2"/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</row>
    <row r="13" spans="1:28" ht="13.5" customHeight="1" x14ac:dyDescent="0.15">
      <c r="A13" s="9" t="s">
        <v>36</v>
      </c>
      <c r="B13" s="18" t="s">
        <v>32</v>
      </c>
      <c r="C13" s="19">
        <f t="shared" si="0"/>
        <v>5121.34</v>
      </c>
      <c r="D13" s="19">
        <f t="shared" si="1"/>
        <v>5121.34</v>
      </c>
      <c r="E13" s="20">
        <v>1302.18</v>
      </c>
      <c r="F13" s="20">
        <v>2821.25</v>
      </c>
      <c r="G13" s="20">
        <v>0</v>
      </c>
      <c r="H13" s="20">
        <v>0</v>
      </c>
      <c r="I13" s="20">
        <v>0</v>
      </c>
      <c r="J13" s="20">
        <v>0</v>
      </c>
      <c r="K13" s="20">
        <v>0</v>
      </c>
      <c r="L13" s="20">
        <v>0</v>
      </c>
      <c r="M13" s="20">
        <v>0</v>
      </c>
      <c r="N13" s="20">
        <v>0</v>
      </c>
      <c r="O13" s="20">
        <v>0</v>
      </c>
      <c r="P13" s="20">
        <v>997.91</v>
      </c>
      <c r="Q13" s="19">
        <f t="shared" si="2"/>
        <v>0</v>
      </c>
      <c r="R13" s="20">
        <v>0</v>
      </c>
      <c r="S13" s="20">
        <v>0</v>
      </c>
      <c r="T13" s="20">
        <v>0</v>
      </c>
      <c r="U13" s="20">
        <v>0</v>
      </c>
      <c r="V13" s="20">
        <v>0</v>
      </c>
      <c r="W13" s="20">
        <v>0</v>
      </c>
      <c r="X13" s="20">
        <v>0</v>
      </c>
      <c r="Y13" s="20">
        <v>0</v>
      </c>
      <c r="Z13" s="20">
        <v>0</v>
      </c>
      <c r="AA13" s="20">
        <v>0</v>
      </c>
      <c r="AB13" s="20">
        <v>0</v>
      </c>
    </row>
    <row r="14" spans="1:28" ht="13.5" customHeight="1" x14ac:dyDescent="0.15">
      <c r="A14" s="13"/>
      <c r="B14" s="21" t="s">
        <v>33</v>
      </c>
      <c r="C14" s="22">
        <f t="shared" si="0"/>
        <v>0</v>
      </c>
      <c r="D14" s="22">
        <f t="shared" si="1"/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  <c r="J14" s="23">
        <v>0</v>
      </c>
      <c r="K14" s="23">
        <v>0</v>
      </c>
      <c r="L14" s="23">
        <v>0</v>
      </c>
      <c r="M14" s="23">
        <v>0</v>
      </c>
      <c r="N14" s="23">
        <v>0</v>
      </c>
      <c r="O14" s="23">
        <v>0</v>
      </c>
      <c r="P14" s="23">
        <v>0</v>
      </c>
      <c r="Q14" s="22">
        <f t="shared" si="2"/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</row>
    <row r="15" spans="1:28" ht="13.5" customHeight="1" x14ac:dyDescent="0.15">
      <c r="A15" s="9" t="s">
        <v>37</v>
      </c>
      <c r="B15" s="18" t="s">
        <v>32</v>
      </c>
      <c r="C15" s="19">
        <f t="shared" si="0"/>
        <v>23296.929999999997</v>
      </c>
      <c r="D15" s="19">
        <f t="shared" si="1"/>
        <v>23283.329999999998</v>
      </c>
      <c r="E15" s="20">
        <v>16674.46</v>
      </c>
      <c r="F15" s="20">
        <v>6043.23</v>
      </c>
      <c r="G15" s="20">
        <v>0</v>
      </c>
      <c r="H15" s="20">
        <v>0</v>
      </c>
      <c r="I15" s="20">
        <v>0</v>
      </c>
      <c r="J15" s="20">
        <v>0</v>
      </c>
      <c r="K15" s="20">
        <v>0</v>
      </c>
      <c r="L15" s="20">
        <v>0</v>
      </c>
      <c r="M15" s="20">
        <v>0</v>
      </c>
      <c r="N15" s="20">
        <v>0</v>
      </c>
      <c r="O15" s="20">
        <v>0</v>
      </c>
      <c r="P15" s="20">
        <v>565.64</v>
      </c>
      <c r="Q15" s="19">
        <f t="shared" si="2"/>
        <v>13.6</v>
      </c>
      <c r="R15" s="20">
        <v>0</v>
      </c>
      <c r="S15" s="20">
        <v>0</v>
      </c>
      <c r="T15" s="20">
        <v>0</v>
      </c>
      <c r="U15" s="20">
        <v>0</v>
      </c>
      <c r="V15" s="20">
        <v>0</v>
      </c>
      <c r="W15" s="20">
        <v>0</v>
      </c>
      <c r="X15" s="20">
        <v>0</v>
      </c>
      <c r="Y15" s="20">
        <v>0</v>
      </c>
      <c r="Z15" s="20">
        <v>0</v>
      </c>
      <c r="AA15" s="20">
        <v>0</v>
      </c>
      <c r="AB15" s="20">
        <v>13.6</v>
      </c>
    </row>
    <row r="16" spans="1:28" ht="13.5" customHeight="1" x14ac:dyDescent="0.15">
      <c r="A16" s="13"/>
      <c r="B16" s="21" t="s">
        <v>33</v>
      </c>
      <c r="C16" s="22">
        <f t="shared" si="0"/>
        <v>0</v>
      </c>
      <c r="D16" s="22">
        <f t="shared" si="1"/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  <c r="J16" s="23">
        <v>0</v>
      </c>
      <c r="K16" s="23">
        <v>0</v>
      </c>
      <c r="L16" s="23">
        <v>0</v>
      </c>
      <c r="M16" s="23">
        <v>0</v>
      </c>
      <c r="N16" s="23">
        <v>0</v>
      </c>
      <c r="O16" s="23">
        <v>0</v>
      </c>
      <c r="P16" s="23">
        <v>0</v>
      </c>
      <c r="Q16" s="22">
        <f t="shared" si="2"/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</row>
    <row r="17" spans="1:28" ht="13.5" customHeight="1" x14ac:dyDescent="0.15">
      <c r="A17" s="9" t="s">
        <v>38</v>
      </c>
      <c r="B17" s="18" t="s">
        <v>32</v>
      </c>
      <c r="C17" s="19">
        <f t="shared" si="0"/>
        <v>17947.89</v>
      </c>
      <c r="D17" s="19">
        <f t="shared" si="1"/>
        <v>17825.309999999998</v>
      </c>
      <c r="E17" s="20">
        <v>11942.9</v>
      </c>
      <c r="F17" s="20">
        <v>5351.24</v>
      </c>
      <c r="G17" s="20">
        <v>0</v>
      </c>
      <c r="H17" s="20">
        <v>0</v>
      </c>
      <c r="I17" s="20">
        <v>0</v>
      </c>
      <c r="J17" s="20">
        <v>0</v>
      </c>
      <c r="K17" s="20">
        <v>0</v>
      </c>
      <c r="L17" s="20">
        <v>0</v>
      </c>
      <c r="M17" s="20">
        <v>56.64</v>
      </c>
      <c r="N17" s="20">
        <v>0</v>
      </c>
      <c r="O17" s="20">
        <v>0</v>
      </c>
      <c r="P17" s="20">
        <v>474.53</v>
      </c>
      <c r="Q17" s="19">
        <f t="shared" si="2"/>
        <v>122.58</v>
      </c>
      <c r="R17" s="20">
        <v>0</v>
      </c>
      <c r="S17" s="20">
        <v>0</v>
      </c>
      <c r="T17" s="20">
        <v>0</v>
      </c>
      <c r="U17" s="20">
        <v>0</v>
      </c>
      <c r="V17" s="20">
        <v>0.85</v>
      </c>
      <c r="W17" s="20">
        <v>0</v>
      </c>
      <c r="X17" s="20">
        <v>0</v>
      </c>
      <c r="Y17" s="20">
        <v>0</v>
      </c>
      <c r="Z17" s="20">
        <v>0</v>
      </c>
      <c r="AA17" s="20">
        <v>0</v>
      </c>
      <c r="AB17" s="20">
        <v>121.73</v>
      </c>
    </row>
    <row r="18" spans="1:28" ht="13.5" customHeight="1" x14ac:dyDescent="0.15">
      <c r="A18" s="13"/>
      <c r="B18" s="21" t="s">
        <v>33</v>
      </c>
      <c r="C18" s="22">
        <f t="shared" si="0"/>
        <v>1100.8200000000002</v>
      </c>
      <c r="D18" s="22">
        <f t="shared" si="1"/>
        <v>1100.8200000000002</v>
      </c>
      <c r="E18" s="23">
        <v>401.61</v>
      </c>
      <c r="F18" s="23">
        <v>699.21</v>
      </c>
      <c r="G18" s="23">
        <v>0</v>
      </c>
      <c r="H18" s="23">
        <v>0</v>
      </c>
      <c r="I18" s="23">
        <v>0</v>
      </c>
      <c r="J18" s="23">
        <v>0</v>
      </c>
      <c r="K18" s="23">
        <v>0</v>
      </c>
      <c r="L18" s="23">
        <v>0</v>
      </c>
      <c r="M18" s="23">
        <v>0</v>
      </c>
      <c r="N18" s="23">
        <v>0</v>
      </c>
      <c r="O18" s="23">
        <v>0</v>
      </c>
      <c r="P18" s="23">
        <v>0</v>
      </c>
      <c r="Q18" s="22">
        <f t="shared" si="2"/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</row>
    <row r="19" spans="1:28" ht="13.5" customHeight="1" x14ac:dyDescent="0.15">
      <c r="A19" s="9" t="s">
        <v>39</v>
      </c>
      <c r="B19" s="18" t="s">
        <v>32</v>
      </c>
      <c r="C19" s="19">
        <f t="shared" si="0"/>
        <v>32327.320000000003</v>
      </c>
      <c r="D19" s="19">
        <f t="shared" si="1"/>
        <v>32307.83</v>
      </c>
      <c r="E19" s="20">
        <v>26331.77</v>
      </c>
      <c r="F19" s="20">
        <v>4335.32</v>
      </c>
      <c r="G19" s="20">
        <v>0</v>
      </c>
      <c r="H19" s="20">
        <v>0</v>
      </c>
      <c r="I19" s="20">
        <v>0</v>
      </c>
      <c r="J19" s="20">
        <v>0</v>
      </c>
      <c r="K19" s="20">
        <v>0</v>
      </c>
      <c r="L19" s="20">
        <v>0</v>
      </c>
      <c r="M19" s="20">
        <v>0</v>
      </c>
      <c r="N19" s="20">
        <v>0</v>
      </c>
      <c r="O19" s="20">
        <v>0</v>
      </c>
      <c r="P19" s="20">
        <v>1640.74</v>
      </c>
      <c r="Q19" s="19">
        <f t="shared" si="2"/>
        <v>19.489999999999998</v>
      </c>
      <c r="R19" s="20">
        <v>0</v>
      </c>
      <c r="S19" s="20">
        <v>0</v>
      </c>
      <c r="T19" s="20">
        <v>0</v>
      </c>
      <c r="U19" s="20">
        <v>0</v>
      </c>
      <c r="V19" s="20">
        <v>0</v>
      </c>
      <c r="W19" s="20">
        <v>0</v>
      </c>
      <c r="X19" s="20">
        <v>0</v>
      </c>
      <c r="Y19" s="20">
        <v>0</v>
      </c>
      <c r="Z19" s="20">
        <v>0</v>
      </c>
      <c r="AA19" s="20">
        <v>0</v>
      </c>
      <c r="AB19" s="20">
        <v>19.489999999999998</v>
      </c>
    </row>
    <row r="20" spans="1:28" ht="13.5" customHeight="1" x14ac:dyDescent="0.15">
      <c r="A20" s="13"/>
      <c r="B20" s="21" t="s">
        <v>33</v>
      </c>
      <c r="C20" s="22">
        <f t="shared" si="0"/>
        <v>0</v>
      </c>
      <c r="D20" s="22">
        <f t="shared" si="1"/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  <c r="J20" s="23">
        <v>0</v>
      </c>
      <c r="K20" s="23">
        <v>0</v>
      </c>
      <c r="L20" s="23">
        <v>0</v>
      </c>
      <c r="M20" s="23">
        <v>0</v>
      </c>
      <c r="N20" s="23">
        <v>0</v>
      </c>
      <c r="O20" s="23">
        <v>0</v>
      </c>
      <c r="P20" s="23">
        <v>0</v>
      </c>
      <c r="Q20" s="22">
        <f t="shared" si="2"/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</row>
    <row r="21" spans="1:28" ht="13.5" customHeight="1" x14ac:dyDescent="0.15">
      <c r="A21" s="9" t="s">
        <v>40</v>
      </c>
      <c r="B21" s="18" t="s">
        <v>32</v>
      </c>
      <c r="C21" s="19">
        <f t="shared" si="0"/>
        <v>10031.290000000001</v>
      </c>
      <c r="D21" s="19">
        <f t="shared" si="1"/>
        <v>9762.77</v>
      </c>
      <c r="E21" s="20">
        <v>4552.72</v>
      </c>
      <c r="F21" s="20">
        <v>4953.53</v>
      </c>
      <c r="G21" s="20">
        <v>0</v>
      </c>
      <c r="H21" s="20">
        <v>0</v>
      </c>
      <c r="I21" s="20">
        <v>0</v>
      </c>
      <c r="J21" s="20">
        <v>0</v>
      </c>
      <c r="K21" s="20">
        <v>0</v>
      </c>
      <c r="L21" s="20">
        <v>0</v>
      </c>
      <c r="M21" s="20">
        <v>218.2</v>
      </c>
      <c r="N21" s="20">
        <v>0</v>
      </c>
      <c r="O21" s="20">
        <v>0</v>
      </c>
      <c r="P21" s="20">
        <v>38.32</v>
      </c>
      <c r="Q21" s="19">
        <f t="shared" si="2"/>
        <v>268.52</v>
      </c>
      <c r="R21" s="20">
        <v>0</v>
      </c>
      <c r="S21" s="20">
        <v>0</v>
      </c>
      <c r="T21" s="20">
        <v>0</v>
      </c>
      <c r="U21" s="20">
        <v>0</v>
      </c>
      <c r="V21" s="20">
        <v>0</v>
      </c>
      <c r="W21" s="20">
        <v>0</v>
      </c>
      <c r="X21" s="20">
        <v>0</v>
      </c>
      <c r="Y21" s="20">
        <v>0</v>
      </c>
      <c r="Z21" s="20">
        <v>0</v>
      </c>
      <c r="AA21" s="20">
        <v>0</v>
      </c>
      <c r="AB21" s="20">
        <v>268.52</v>
      </c>
    </row>
    <row r="22" spans="1:28" ht="13.5" customHeight="1" x14ac:dyDescent="0.15">
      <c r="A22" s="13"/>
      <c r="B22" s="21" t="s">
        <v>33</v>
      </c>
      <c r="C22" s="22">
        <f t="shared" si="0"/>
        <v>2776.75</v>
      </c>
      <c r="D22" s="22">
        <f t="shared" si="1"/>
        <v>2628.89</v>
      </c>
      <c r="E22" s="23">
        <v>183.06</v>
      </c>
      <c r="F22" s="23">
        <v>2092.25</v>
      </c>
      <c r="G22" s="23">
        <v>0</v>
      </c>
      <c r="H22" s="23">
        <v>0</v>
      </c>
      <c r="I22" s="23">
        <v>0</v>
      </c>
      <c r="J22" s="23">
        <v>0</v>
      </c>
      <c r="K22" s="23">
        <v>0</v>
      </c>
      <c r="L22" s="23">
        <v>0</v>
      </c>
      <c r="M22" s="23">
        <v>227.18</v>
      </c>
      <c r="N22" s="23">
        <v>0</v>
      </c>
      <c r="O22" s="23">
        <v>0</v>
      </c>
      <c r="P22" s="23">
        <v>126.4</v>
      </c>
      <c r="Q22" s="22">
        <f t="shared" si="2"/>
        <v>147.86000000000001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147.86000000000001</v>
      </c>
    </row>
    <row r="23" spans="1:28" ht="13.5" customHeight="1" x14ac:dyDescent="0.15">
      <c r="A23" s="9" t="s">
        <v>41</v>
      </c>
      <c r="B23" s="18" t="s">
        <v>32</v>
      </c>
      <c r="C23" s="19">
        <f t="shared" si="0"/>
        <v>59414</v>
      </c>
      <c r="D23" s="19">
        <f t="shared" si="1"/>
        <v>58155.44</v>
      </c>
      <c r="E23" s="20">
        <v>21604.91</v>
      </c>
      <c r="F23" s="20">
        <v>33216.120000000003</v>
      </c>
      <c r="G23" s="20">
        <v>0</v>
      </c>
      <c r="H23" s="20">
        <v>0</v>
      </c>
      <c r="I23" s="20">
        <v>25.41</v>
      </c>
      <c r="J23" s="20">
        <v>0</v>
      </c>
      <c r="K23" s="20">
        <v>0.34</v>
      </c>
      <c r="L23" s="20">
        <v>0</v>
      </c>
      <c r="M23" s="20">
        <v>44.91</v>
      </c>
      <c r="N23" s="20">
        <v>0</v>
      </c>
      <c r="O23" s="20">
        <v>0</v>
      </c>
      <c r="P23" s="20">
        <v>3263.75</v>
      </c>
      <c r="Q23" s="19">
        <f t="shared" si="2"/>
        <v>1258.56</v>
      </c>
      <c r="R23" s="20">
        <v>0</v>
      </c>
      <c r="S23" s="20">
        <v>40.17</v>
      </c>
      <c r="T23" s="20">
        <v>0</v>
      </c>
      <c r="U23" s="20">
        <v>0</v>
      </c>
      <c r="V23" s="20">
        <v>4.9400000000000004</v>
      </c>
      <c r="W23" s="20">
        <v>0</v>
      </c>
      <c r="X23" s="20">
        <v>0</v>
      </c>
      <c r="Y23" s="20">
        <v>0</v>
      </c>
      <c r="Z23" s="20">
        <v>0</v>
      </c>
      <c r="AA23" s="20">
        <v>0</v>
      </c>
      <c r="AB23" s="20">
        <v>1213.45</v>
      </c>
    </row>
    <row r="24" spans="1:28" ht="13.5" customHeight="1" x14ac:dyDescent="0.15">
      <c r="A24" s="13"/>
      <c r="B24" s="21" t="s">
        <v>33</v>
      </c>
      <c r="C24" s="22">
        <f t="shared" si="0"/>
        <v>155.94000000000003</v>
      </c>
      <c r="D24" s="22">
        <f t="shared" si="1"/>
        <v>155.94000000000003</v>
      </c>
      <c r="E24" s="23">
        <v>2.58</v>
      </c>
      <c r="F24" s="23">
        <v>149.59</v>
      </c>
      <c r="G24" s="23">
        <v>0</v>
      </c>
      <c r="H24" s="23">
        <v>0</v>
      </c>
      <c r="I24" s="23">
        <v>0</v>
      </c>
      <c r="J24" s="23">
        <v>0</v>
      </c>
      <c r="K24" s="23">
        <v>0</v>
      </c>
      <c r="L24" s="23">
        <v>0</v>
      </c>
      <c r="M24" s="23">
        <v>0</v>
      </c>
      <c r="N24" s="23">
        <v>0</v>
      </c>
      <c r="O24" s="23">
        <v>0</v>
      </c>
      <c r="P24" s="23">
        <v>3.77</v>
      </c>
      <c r="Q24" s="22">
        <f t="shared" si="2"/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</row>
    <row r="25" spans="1:28" ht="13.5" customHeight="1" x14ac:dyDescent="0.15">
      <c r="A25" s="9" t="s">
        <v>42</v>
      </c>
      <c r="B25" s="18" t="s">
        <v>32</v>
      </c>
      <c r="C25" s="19">
        <f t="shared" si="0"/>
        <v>14728.479999999998</v>
      </c>
      <c r="D25" s="19">
        <f t="shared" si="1"/>
        <v>14717.909999999998</v>
      </c>
      <c r="E25" s="20">
        <v>5567.26</v>
      </c>
      <c r="F25" s="20">
        <v>8461.6299999999992</v>
      </c>
      <c r="G25" s="20">
        <v>0</v>
      </c>
      <c r="H25" s="20">
        <v>0</v>
      </c>
      <c r="I25" s="20">
        <v>0</v>
      </c>
      <c r="J25" s="20">
        <v>0</v>
      </c>
      <c r="K25" s="20">
        <v>2.63</v>
      </c>
      <c r="L25" s="20">
        <v>0</v>
      </c>
      <c r="M25" s="20">
        <v>9.52</v>
      </c>
      <c r="N25" s="20">
        <v>0</v>
      </c>
      <c r="O25" s="20">
        <v>0</v>
      </c>
      <c r="P25" s="20">
        <v>676.87</v>
      </c>
      <c r="Q25" s="19">
        <f t="shared" si="2"/>
        <v>10.57</v>
      </c>
      <c r="R25" s="20">
        <v>0</v>
      </c>
      <c r="S25" s="20">
        <v>0</v>
      </c>
      <c r="T25" s="20">
        <v>0</v>
      </c>
      <c r="U25" s="20">
        <v>0</v>
      </c>
      <c r="V25" s="20">
        <v>0</v>
      </c>
      <c r="W25" s="20">
        <v>0</v>
      </c>
      <c r="X25" s="20">
        <v>0</v>
      </c>
      <c r="Y25" s="20">
        <v>0</v>
      </c>
      <c r="Z25" s="20">
        <v>0</v>
      </c>
      <c r="AA25" s="20">
        <v>0</v>
      </c>
      <c r="AB25" s="20">
        <v>10.57</v>
      </c>
    </row>
    <row r="26" spans="1:28" ht="13.5" customHeight="1" x14ac:dyDescent="0.15">
      <c r="A26" s="13"/>
      <c r="B26" s="21" t="s">
        <v>33</v>
      </c>
      <c r="C26" s="22">
        <f t="shared" si="0"/>
        <v>397.04</v>
      </c>
      <c r="D26" s="22">
        <f t="shared" si="1"/>
        <v>397.04</v>
      </c>
      <c r="E26" s="23">
        <v>7.74</v>
      </c>
      <c r="F26" s="23">
        <v>299.24</v>
      </c>
      <c r="G26" s="23">
        <v>0</v>
      </c>
      <c r="H26" s="23">
        <v>0</v>
      </c>
      <c r="I26" s="23">
        <v>0</v>
      </c>
      <c r="J26" s="23">
        <v>0</v>
      </c>
      <c r="K26" s="23">
        <v>0</v>
      </c>
      <c r="L26" s="23">
        <v>0</v>
      </c>
      <c r="M26" s="23">
        <v>0</v>
      </c>
      <c r="N26" s="23">
        <v>0</v>
      </c>
      <c r="O26" s="23">
        <v>0</v>
      </c>
      <c r="P26" s="23">
        <v>90.06</v>
      </c>
      <c r="Q26" s="22">
        <f t="shared" si="2"/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</row>
    <row r="27" spans="1:28" ht="13.5" customHeight="1" x14ac:dyDescent="0.15">
      <c r="A27" s="9" t="s">
        <v>43</v>
      </c>
      <c r="B27" s="18" t="s">
        <v>32</v>
      </c>
      <c r="C27" s="19">
        <f t="shared" si="0"/>
        <v>22537.58</v>
      </c>
      <c r="D27" s="19">
        <f t="shared" si="1"/>
        <v>22468.080000000002</v>
      </c>
      <c r="E27" s="20">
        <v>3136.24</v>
      </c>
      <c r="F27" s="20">
        <v>19245.37</v>
      </c>
      <c r="G27" s="20">
        <v>0</v>
      </c>
      <c r="H27" s="20">
        <v>0</v>
      </c>
      <c r="I27" s="20">
        <v>0</v>
      </c>
      <c r="J27" s="20">
        <v>0</v>
      </c>
      <c r="K27" s="20">
        <v>0</v>
      </c>
      <c r="L27" s="20">
        <v>0</v>
      </c>
      <c r="M27" s="20">
        <v>7.76</v>
      </c>
      <c r="N27" s="20">
        <v>0</v>
      </c>
      <c r="O27" s="20">
        <v>0</v>
      </c>
      <c r="P27" s="20">
        <v>78.709999999999994</v>
      </c>
      <c r="Q27" s="19">
        <f t="shared" si="2"/>
        <v>69.5</v>
      </c>
      <c r="R27" s="20">
        <v>0</v>
      </c>
      <c r="S27" s="20">
        <v>0</v>
      </c>
      <c r="T27" s="20">
        <v>0</v>
      </c>
      <c r="U27" s="20">
        <v>0</v>
      </c>
      <c r="V27" s="20">
        <v>0</v>
      </c>
      <c r="W27" s="20">
        <v>0</v>
      </c>
      <c r="X27" s="20">
        <v>0</v>
      </c>
      <c r="Y27" s="20">
        <v>0</v>
      </c>
      <c r="Z27" s="20">
        <v>0</v>
      </c>
      <c r="AA27" s="20">
        <v>0</v>
      </c>
      <c r="AB27" s="20">
        <v>69.5</v>
      </c>
    </row>
    <row r="28" spans="1:28" ht="13.5" customHeight="1" x14ac:dyDescent="0.15">
      <c r="A28" s="13"/>
      <c r="B28" s="21" t="s">
        <v>33</v>
      </c>
      <c r="C28" s="22">
        <f t="shared" si="0"/>
        <v>0</v>
      </c>
      <c r="D28" s="22">
        <f t="shared" si="1"/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  <c r="J28" s="23">
        <v>0</v>
      </c>
      <c r="K28" s="23">
        <v>0</v>
      </c>
      <c r="L28" s="23">
        <v>0</v>
      </c>
      <c r="M28" s="23">
        <v>0</v>
      </c>
      <c r="N28" s="23">
        <v>0</v>
      </c>
      <c r="O28" s="23">
        <v>0</v>
      </c>
      <c r="P28" s="23">
        <v>0</v>
      </c>
      <c r="Q28" s="22">
        <f t="shared" si="2"/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</row>
    <row r="29" spans="1:28" ht="13.5" customHeight="1" x14ac:dyDescent="0.15">
      <c r="A29" s="9" t="s">
        <v>44</v>
      </c>
      <c r="B29" s="18" t="s">
        <v>32</v>
      </c>
      <c r="C29" s="19">
        <f t="shared" si="0"/>
        <v>6440.92</v>
      </c>
      <c r="D29" s="19">
        <f t="shared" si="1"/>
        <v>6440.18</v>
      </c>
      <c r="E29" s="20">
        <v>3382.05</v>
      </c>
      <c r="F29" s="20">
        <v>2868.61</v>
      </c>
      <c r="G29" s="20">
        <v>0</v>
      </c>
      <c r="H29" s="20">
        <v>0</v>
      </c>
      <c r="I29" s="20">
        <v>0</v>
      </c>
      <c r="J29" s="20">
        <v>0</v>
      </c>
      <c r="K29" s="20">
        <v>0</v>
      </c>
      <c r="L29" s="20">
        <v>0</v>
      </c>
      <c r="M29" s="20">
        <v>0</v>
      </c>
      <c r="N29" s="20">
        <v>0</v>
      </c>
      <c r="O29" s="20">
        <v>0</v>
      </c>
      <c r="P29" s="20">
        <v>189.52</v>
      </c>
      <c r="Q29" s="19">
        <f t="shared" si="2"/>
        <v>0.74</v>
      </c>
      <c r="R29" s="20">
        <v>0</v>
      </c>
      <c r="S29" s="20">
        <v>0</v>
      </c>
      <c r="T29" s="20">
        <v>0</v>
      </c>
      <c r="U29" s="20">
        <v>0</v>
      </c>
      <c r="V29" s="20">
        <v>0</v>
      </c>
      <c r="W29" s="20">
        <v>0</v>
      </c>
      <c r="X29" s="20">
        <v>0</v>
      </c>
      <c r="Y29" s="20">
        <v>0</v>
      </c>
      <c r="Z29" s="20">
        <v>0</v>
      </c>
      <c r="AA29" s="20">
        <v>0</v>
      </c>
      <c r="AB29" s="20">
        <v>0.74</v>
      </c>
    </row>
    <row r="30" spans="1:28" ht="13.5" customHeight="1" x14ac:dyDescent="0.15">
      <c r="A30" s="24"/>
      <c r="B30" s="21" t="s">
        <v>33</v>
      </c>
      <c r="C30" s="22">
        <f t="shared" si="0"/>
        <v>0</v>
      </c>
      <c r="D30" s="22">
        <f t="shared" si="1"/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  <c r="J30" s="23">
        <v>0</v>
      </c>
      <c r="K30" s="23">
        <v>0</v>
      </c>
      <c r="L30" s="23">
        <v>0</v>
      </c>
      <c r="M30" s="23">
        <v>0</v>
      </c>
      <c r="N30" s="23">
        <v>0</v>
      </c>
      <c r="O30" s="23">
        <v>0</v>
      </c>
      <c r="P30" s="23">
        <v>0</v>
      </c>
      <c r="Q30" s="22">
        <f t="shared" si="2"/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</row>
    <row r="31" spans="1:28" ht="13.5" customHeight="1" x14ac:dyDescent="0.15">
      <c r="A31" s="9" t="s">
        <v>45</v>
      </c>
      <c r="B31" s="18" t="s">
        <v>32</v>
      </c>
      <c r="C31" s="19">
        <f t="shared" si="0"/>
        <v>2136.08</v>
      </c>
      <c r="D31" s="19">
        <f t="shared" si="1"/>
        <v>2136.08</v>
      </c>
      <c r="E31" s="20">
        <v>1508.27</v>
      </c>
      <c r="F31" s="20">
        <v>550.13</v>
      </c>
      <c r="G31" s="20">
        <v>0</v>
      </c>
      <c r="H31" s="20">
        <v>0</v>
      </c>
      <c r="I31" s="20">
        <v>0</v>
      </c>
      <c r="J31" s="20">
        <v>0</v>
      </c>
      <c r="K31" s="20">
        <v>0</v>
      </c>
      <c r="L31" s="20">
        <v>0</v>
      </c>
      <c r="M31" s="20">
        <v>0</v>
      </c>
      <c r="N31" s="20">
        <v>0</v>
      </c>
      <c r="O31" s="20">
        <v>0</v>
      </c>
      <c r="P31" s="20">
        <v>77.680000000000007</v>
      </c>
      <c r="Q31" s="19">
        <f t="shared" si="2"/>
        <v>0</v>
      </c>
      <c r="R31" s="20">
        <v>0</v>
      </c>
      <c r="S31" s="20">
        <v>0</v>
      </c>
      <c r="T31" s="20">
        <v>0</v>
      </c>
      <c r="U31" s="20">
        <v>0</v>
      </c>
      <c r="V31" s="20">
        <v>0</v>
      </c>
      <c r="W31" s="20">
        <v>0</v>
      </c>
      <c r="X31" s="20">
        <v>0</v>
      </c>
      <c r="Y31" s="20">
        <v>0</v>
      </c>
      <c r="Z31" s="20">
        <v>0</v>
      </c>
      <c r="AA31" s="20">
        <v>0</v>
      </c>
      <c r="AB31" s="20">
        <v>0</v>
      </c>
    </row>
    <row r="32" spans="1:28" ht="13.5" customHeight="1" x14ac:dyDescent="0.15">
      <c r="A32" s="13"/>
      <c r="B32" s="21" t="s">
        <v>33</v>
      </c>
      <c r="C32" s="22">
        <f t="shared" si="0"/>
        <v>0</v>
      </c>
      <c r="D32" s="22">
        <f t="shared" si="1"/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  <c r="J32" s="23">
        <v>0</v>
      </c>
      <c r="K32" s="23">
        <v>0</v>
      </c>
      <c r="L32" s="23">
        <v>0</v>
      </c>
      <c r="M32" s="23">
        <v>0</v>
      </c>
      <c r="N32" s="23">
        <v>0</v>
      </c>
      <c r="O32" s="23">
        <v>0</v>
      </c>
      <c r="P32" s="23">
        <v>0</v>
      </c>
      <c r="Q32" s="22">
        <f t="shared" si="2"/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</row>
    <row r="33" spans="1:28" ht="13.5" customHeight="1" x14ac:dyDescent="0.15">
      <c r="A33" s="9" t="s">
        <v>46</v>
      </c>
      <c r="B33" s="18" t="s">
        <v>32</v>
      </c>
      <c r="C33" s="19">
        <f t="shared" si="0"/>
        <v>3769.5400000000004</v>
      </c>
      <c r="D33" s="19">
        <f t="shared" si="1"/>
        <v>3452.2200000000003</v>
      </c>
      <c r="E33" s="20">
        <v>1147.08</v>
      </c>
      <c r="F33" s="20">
        <v>2175.63</v>
      </c>
      <c r="G33" s="20">
        <v>0</v>
      </c>
      <c r="H33" s="20">
        <v>0</v>
      </c>
      <c r="I33" s="20">
        <v>0</v>
      </c>
      <c r="J33" s="20">
        <v>0</v>
      </c>
      <c r="K33" s="20">
        <v>0</v>
      </c>
      <c r="L33" s="20">
        <v>0</v>
      </c>
      <c r="M33" s="20">
        <v>87.9</v>
      </c>
      <c r="N33" s="20">
        <v>0</v>
      </c>
      <c r="O33" s="20">
        <v>0</v>
      </c>
      <c r="P33" s="20">
        <v>41.61</v>
      </c>
      <c r="Q33" s="19">
        <f t="shared" si="2"/>
        <v>317.32</v>
      </c>
      <c r="R33" s="20">
        <v>0</v>
      </c>
      <c r="S33" s="20">
        <v>0</v>
      </c>
      <c r="T33" s="20">
        <v>0</v>
      </c>
      <c r="U33" s="20">
        <v>0</v>
      </c>
      <c r="V33" s="20">
        <v>0</v>
      </c>
      <c r="W33" s="20">
        <v>0</v>
      </c>
      <c r="X33" s="20">
        <v>0</v>
      </c>
      <c r="Y33" s="20">
        <v>0</v>
      </c>
      <c r="Z33" s="20">
        <v>0</v>
      </c>
      <c r="AA33" s="20">
        <v>0</v>
      </c>
      <c r="AB33" s="20">
        <v>317.32</v>
      </c>
    </row>
    <row r="34" spans="1:28" ht="13.5" customHeight="1" x14ac:dyDescent="0.15">
      <c r="A34" s="25"/>
      <c r="B34" s="26" t="s">
        <v>33</v>
      </c>
      <c r="C34" s="27">
        <f t="shared" si="0"/>
        <v>0</v>
      </c>
      <c r="D34" s="27">
        <f t="shared" si="1"/>
        <v>0</v>
      </c>
      <c r="E34" s="28">
        <v>0</v>
      </c>
      <c r="F34" s="28">
        <v>0</v>
      </c>
      <c r="G34" s="28">
        <v>0</v>
      </c>
      <c r="H34" s="28">
        <v>0</v>
      </c>
      <c r="I34" s="28">
        <v>0</v>
      </c>
      <c r="J34" s="28">
        <v>0</v>
      </c>
      <c r="K34" s="28">
        <v>0</v>
      </c>
      <c r="L34" s="28">
        <v>0</v>
      </c>
      <c r="M34" s="28">
        <v>0</v>
      </c>
      <c r="N34" s="28">
        <v>0</v>
      </c>
      <c r="O34" s="28">
        <v>0</v>
      </c>
      <c r="P34" s="28">
        <v>0</v>
      </c>
      <c r="Q34" s="27">
        <f t="shared" si="2"/>
        <v>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28">
        <v>0</v>
      </c>
      <c r="X34" s="28">
        <v>0</v>
      </c>
      <c r="Y34" s="28">
        <v>0</v>
      </c>
      <c r="Z34" s="28">
        <v>0</v>
      </c>
      <c r="AA34" s="28">
        <v>0</v>
      </c>
      <c r="AB34" s="28">
        <v>0</v>
      </c>
    </row>
    <row r="35" spans="1:28" ht="12.95" customHeight="1" x14ac:dyDescent="0.15">
      <c r="A35" s="29" t="s">
        <v>47</v>
      </c>
      <c r="B35" s="30"/>
    </row>
    <row r="36" spans="1:28" ht="12.95" customHeight="1" x14ac:dyDescent="0.15">
      <c r="A36" s="29" t="s">
        <v>48</v>
      </c>
      <c r="B36" s="30"/>
    </row>
    <row r="37" spans="1:28" ht="12.95" customHeight="1" x14ac:dyDescent="0.15">
      <c r="A37" s="29" t="s">
        <v>49</v>
      </c>
      <c r="B37" s="30"/>
    </row>
    <row r="38" spans="1:28" ht="12.95" customHeight="1" x14ac:dyDescent="0.15">
      <c r="A38" s="29" t="s">
        <v>50</v>
      </c>
      <c r="B38" s="30"/>
    </row>
  </sheetData>
  <mergeCells count="4">
    <mergeCell ref="A3:B4"/>
    <mergeCell ref="C3:C4"/>
    <mergeCell ref="D3:P3"/>
    <mergeCell ref="Q3:AB3"/>
  </mergeCells>
  <phoneticPr fontId="2"/>
  <conditionalFormatting sqref="A5">
    <cfRule type="cellIs" dxfId="1" priority="1" operator="between">
      <formula>43466</formula>
      <formula>43830</formula>
    </cfRule>
  </conditionalFormatting>
  <conditionalFormatting sqref="B5:B6">
    <cfRule type="cellIs" dxfId="0" priority="2" operator="between">
      <formula>43466</formula>
      <formula>43830</formula>
    </cfRule>
  </conditionalFormatting>
  <dataValidations count="1">
    <dataValidation type="decimal" operator="greaterThanOrEqual" allowBlank="1" showInputMessage="1" showErrorMessage="1" sqref="R7:AB38 E7:P38" xr:uid="{48AEDA19-804C-401C-B0FB-507F8B22F022}">
      <formula1>0</formula1>
    </dataValidation>
  </dataValidations>
  <pageMargins left="0.59055118110236227" right="0.19685039370078741" top="0.78740157480314965" bottom="0.19685039370078741" header="0" footer="0"/>
  <pageSetup paperSize="9" scale="38" fitToHeight="0" pageOrder="overThenDown" orientation="landscape" r:id="rId1"/>
  <headerFooter alignWithMargins="0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3-3</vt:lpstr>
      <vt:lpstr>'3-3'!Print_Titles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2026-02-27T07:01:05Z</dcterms:created>
  <dcterms:modified xsi:type="dcterms:W3CDTF">2026-02-27T07:01:19Z</dcterms:modified>
</cp:coreProperties>
</file>