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2FAF986F-833E-4D19-B8A7-32F01A17AB7C}" xr6:coauthVersionLast="47" xr6:coauthVersionMax="47" xr10:uidLastSave="{00000000-0000-0000-0000-000000000000}"/>
  <bookViews>
    <workbookView xWindow="-120" yWindow="-120" windowWidth="29040" windowHeight="15720" xr2:uid="{CD9C1EAE-4653-4999-9148-E0D59C493C10}"/>
  </bookViews>
  <sheets>
    <sheet name="3-2" sheetId="1" r:id="rId1"/>
  </sheets>
  <definedNames>
    <definedName name="_xlnm.Print_Area" localSheetId="0">'3-2'!$A$1:$I$69</definedName>
    <definedName name="_xlnm.Print_Titles" localSheetId="0">'3-2'!$2:$5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1" l="1"/>
  <c r="D65" i="1"/>
  <c r="E64" i="1"/>
  <c r="D64" i="1"/>
  <c r="E63" i="1"/>
  <c r="D63" i="1"/>
  <c r="I62" i="1"/>
  <c r="H62" i="1"/>
  <c r="G62" i="1"/>
  <c r="F62" i="1"/>
  <c r="E62" i="1"/>
  <c r="D62" i="1"/>
  <c r="C62" i="1"/>
  <c r="E61" i="1"/>
  <c r="D61" i="1"/>
  <c r="D58" i="1" s="1"/>
  <c r="E60" i="1"/>
  <c r="D60" i="1"/>
  <c r="E59" i="1"/>
  <c r="D59" i="1"/>
  <c r="I58" i="1"/>
  <c r="H58" i="1"/>
  <c r="G58" i="1"/>
  <c r="F58" i="1"/>
  <c r="E58" i="1"/>
  <c r="C58" i="1"/>
  <c r="E57" i="1"/>
  <c r="D57" i="1"/>
  <c r="E56" i="1"/>
  <c r="D56" i="1"/>
  <c r="E55" i="1"/>
  <c r="E54" i="1" s="1"/>
  <c r="D55" i="1"/>
  <c r="D54" i="1" s="1"/>
  <c r="I54" i="1"/>
  <c r="H54" i="1"/>
  <c r="G54" i="1"/>
  <c r="F54" i="1"/>
  <c r="C54" i="1"/>
  <c r="E53" i="1"/>
  <c r="E50" i="1" s="1"/>
  <c r="D53" i="1"/>
  <c r="D50" i="1" s="1"/>
  <c r="E52" i="1"/>
  <c r="D52" i="1"/>
  <c r="E51" i="1"/>
  <c r="D51" i="1"/>
  <c r="I50" i="1"/>
  <c r="H50" i="1"/>
  <c r="G50" i="1"/>
  <c r="F50" i="1"/>
  <c r="C50" i="1"/>
  <c r="E49" i="1"/>
  <c r="D49" i="1"/>
  <c r="E48" i="1"/>
  <c r="D48" i="1"/>
  <c r="E47" i="1"/>
  <c r="D47" i="1"/>
  <c r="I46" i="1"/>
  <c r="H46" i="1"/>
  <c r="G46" i="1"/>
  <c r="F46" i="1"/>
  <c r="E46" i="1"/>
  <c r="D46" i="1"/>
  <c r="C46" i="1"/>
  <c r="E45" i="1"/>
  <c r="D45" i="1"/>
  <c r="E44" i="1"/>
  <c r="D44" i="1"/>
  <c r="E43" i="1"/>
  <c r="E42" i="1" s="1"/>
  <c r="D43" i="1"/>
  <c r="D42" i="1" s="1"/>
  <c r="I42" i="1"/>
  <c r="H42" i="1"/>
  <c r="G42" i="1"/>
  <c r="F42" i="1"/>
  <c r="C42" i="1"/>
  <c r="E41" i="1"/>
  <c r="E38" i="1" s="1"/>
  <c r="D41" i="1"/>
  <c r="D38" i="1" s="1"/>
  <c r="E40" i="1"/>
  <c r="D40" i="1"/>
  <c r="E39" i="1"/>
  <c r="D39" i="1"/>
  <c r="I38" i="1"/>
  <c r="H38" i="1"/>
  <c r="G38" i="1"/>
  <c r="F38" i="1"/>
  <c r="C38" i="1"/>
  <c r="E37" i="1"/>
  <c r="D37" i="1"/>
  <c r="E36" i="1"/>
  <c r="D36" i="1"/>
  <c r="E35" i="1"/>
  <c r="E34" i="1" s="1"/>
  <c r="D35" i="1"/>
  <c r="I34" i="1"/>
  <c r="H34" i="1"/>
  <c r="G34" i="1"/>
  <c r="F34" i="1"/>
  <c r="D34" i="1"/>
  <c r="C34" i="1"/>
  <c r="E33" i="1"/>
  <c r="D33" i="1"/>
  <c r="E32" i="1"/>
  <c r="D32" i="1"/>
  <c r="E31" i="1"/>
  <c r="D31" i="1"/>
  <c r="D30" i="1" s="1"/>
  <c r="I30" i="1"/>
  <c r="I7" i="1" s="1" a="1"/>
  <c r="I7" i="1" s="1"/>
  <c r="H30" i="1"/>
  <c r="G30" i="1"/>
  <c r="F30" i="1"/>
  <c r="E30" i="1"/>
  <c r="C30" i="1"/>
  <c r="E29" i="1"/>
  <c r="D29" i="1"/>
  <c r="D26" i="1" s="1"/>
  <c r="E28" i="1"/>
  <c r="D28" i="1"/>
  <c r="E27" i="1"/>
  <c r="D27" i="1"/>
  <c r="I26" i="1"/>
  <c r="H26" i="1"/>
  <c r="G26" i="1"/>
  <c r="F26" i="1"/>
  <c r="F7" i="1" s="1" a="1"/>
  <c r="F7" i="1" s="1"/>
  <c r="E26" i="1"/>
  <c r="C26" i="1"/>
  <c r="E25" i="1"/>
  <c r="D25" i="1"/>
  <c r="E24" i="1"/>
  <c r="D24" i="1"/>
  <c r="E23" i="1"/>
  <c r="E22" i="1" s="1"/>
  <c r="D23" i="1"/>
  <c r="D22" i="1" s="1"/>
  <c r="I22" i="1"/>
  <c r="H22" i="1"/>
  <c r="G22" i="1"/>
  <c r="F22" i="1"/>
  <c r="C22" i="1"/>
  <c r="C8" i="1" s="1" a="1"/>
  <c r="C8" i="1" s="1"/>
  <c r="E21" i="1"/>
  <c r="E18" i="1" s="1"/>
  <c r="E9" i="1" s="1" a="1"/>
  <c r="E9" i="1" s="1"/>
  <c r="D21" i="1"/>
  <c r="D18" i="1" s="1"/>
  <c r="E20" i="1"/>
  <c r="D20" i="1"/>
  <c r="E19" i="1"/>
  <c r="D19" i="1"/>
  <c r="I18" i="1"/>
  <c r="H18" i="1"/>
  <c r="H6" i="1" s="1" a="1"/>
  <c r="H6" i="1" s="1"/>
  <c r="G18" i="1"/>
  <c r="G8" i="1" s="1" a="1"/>
  <c r="G8" i="1" s="1"/>
  <c r="F18" i="1"/>
  <c r="C18" i="1"/>
  <c r="E17" i="1"/>
  <c r="D17" i="1"/>
  <c r="E16" i="1"/>
  <c r="D16" i="1"/>
  <c r="E15" i="1"/>
  <c r="D15" i="1"/>
  <c r="I14" i="1"/>
  <c r="H14" i="1"/>
  <c r="G14" i="1"/>
  <c r="F14" i="1"/>
  <c r="E14" i="1"/>
  <c r="E7" i="1" s="1" a="1"/>
  <c r="E7" i="1" s="1"/>
  <c r="D14" i="1"/>
  <c r="D9" i="1" s="1" a="1"/>
  <c r="D9" i="1" s="1"/>
  <c r="C14" i="1"/>
  <c r="E13" i="1"/>
  <c r="D13" i="1"/>
  <c r="E12" i="1"/>
  <c r="D12" i="1"/>
  <c r="E11" i="1"/>
  <c r="E10" i="1" s="1"/>
  <c r="D11" i="1"/>
  <c r="D10" i="1" s="1"/>
  <c r="D6" i="1" s="1" a="1"/>
  <c r="D6" i="1" s="1"/>
  <c r="I10" i="1"/>
  <c r="H10" i="1"/>
  <c r="G10" i="1"/>
  <c r="F10" i="1"/>
  <c r="C10" i="1"/>
  <c r="I9" i="1" a="1"/>
  <c r="I9" i="1" s="1"/>
  <c r="H8" i="1" a="1"/>
  <c r="H8" i="1" s="1"/>
  <c r="G7" i="1" a="1"/>
  <c r="G7" i="1" s="1"/>
  <c r="I6" i="1" a="1"/>
  <c r="I6" i="1" s="1"/>
  <c r="E6" i="1" l="1" a="1"/>
  <c r="E6" i="1" s="1"/>
  <c r="D8" i="1" a="1"/>
  <c r="D8" i="1" s="1"/>
  <c r="F6" i="1" a="1"/>
  <c r="F6" i="1" s="1"/>
  <c r="E8" i="1" a="1"/>
  <c r="E8" i="1" s="1"/>
  <c r="F9" i="1" a="1"/>
  <c r="F9" i="1" s="1"/>
  <c r="D7" i="1" a="1"/>
  <c r="D7" i="1" s="1"/>
  <c r="H7" i="1" a="1"/>
  <c r="H7" i="1" s="1"/>
  <c r="I8" i="1" a="1"/>
  <c r="I8" i="1" s="1"/>
  <c r="F8" i="1" a="1"/>
  <c r="F8" i="1" s="1"/>
  <c r="G9" i="1" a="1"/>
  <c r="G9" i="1" s="1"/>
  <c r="G6" i="1" a="1"/>
  <c r="G6" i="1" s="1"/>
  <c r="C9" i="1" a="1"/>
  <c r="C9" i="1" s="1"/>
  <c r="H9" i="1" a="1"/>
  <c r="H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<sst xmlns="http://schemas.openxmlformats.org/spreadsheetml/2006/main" count="93" uniqueCount="33">
  <si>
    <t>３－２  立製内別、伐採面積及び材積</t>
  </si>
  <si>
    <r>
      <t>単位（面積：ha、材積：m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5">
      <t>メンセキ</t>
    </rPh>
    <rPh sb="9" eb="10">
      <t>ザイ</t>
    </rPh>
    <rPh sb="10" eb="11">
      <t>セキ</t>
    </rPh>
    <phoneticPr fontId="2"/>
  </si>
  <si>
    <t>年度
森林管理署</t>
    <rPh sb="7" eb="8">
      <t>ショ</t>
    </rPh>
    <phoneticPr fontId="2"/>
  </si>
  <si>
    <t>伐採方法別</t>
  </si>
  <si>
    <t>面積</t>
    <phoneticPr fontId="2"/>
  </si>
  <si>
    <t>材　　　　　積</t>
    <rPh sb="0" eb="1">
      <t>ザイ</t>
    </rPh>
    <rPh sb="6" eb="7">
      <t>セキ</t>
    </rPh>
    <phoneticPr fontId="2"/>
  </si>
  <si>
    <t>材　　積　　総　　数</t>
    <rPh sb="0" eb="1">
      <t>ザイ</t>
    </rPh>
    <rPh sb="3" eb="4">
      <t>セキ</t>
    </rPh>
    <rPh sb="6" eb="7">
      <t>ソウ</t>
    </rPh>
    <phoneticPr fontId="2"/>
  </si>
  <si>
    <t>針　葉　樹</t>
    <phoneticPr fontId="2"/>
  </si>
  <si>
    <t>広　葉　樹</t>
  </si>
  <si>
    <t>官収分</t>
    <rPh sb="0" eb="1">
      <t>カン</t>
    </rPh>
    <rPh sb="1" eb="2">
      <t>オサム</t>
    </rPh>
    <rPh sb="2" eb="3">
      <t>ブン</t>
    </rPh>
    <phoneticPr fontId="2"/>
  </si>
  <si>
    <t>民収分</t>
    <rPh sb="0" eb="1">
      <t>ミン</t>
    </rPh>
    <rPh sb="1" eb="2">
      <t>オサ</t>
    </rPh>
    <rPh sb="2" eb="3">
      <t>ブン</t>
    </rPh>
    <phoneticPr fontId="2"/>
  </si>
  <si>
    <t>総  数</t>
    <phoneticPr fontId="2"/>
  </si>
  <si>
    <t>立木販売</t>
  </si>
  <si>
    <t>製品生産</t>
  </si>
  <si>
    <t>内部振替</t>
  </si>
  <si>
    <t>石川</t>
  </si>
  <si>
    <t>福井</t>
  </si>
  <si>
    <t>三重</t>
    <phoneticPr fontId="2"/>
  </si>
  <si>
    <t>滋賀</t>
    <phoneticPr fontId="2"/>
  </si>
  <si>
    <t>兵庫</t>
    <phoneticPr fontId="2"/>
  </si>
  <si>
    <t>和歌山</t>
    <phoneticPr fontId="2"/>
  </si>
  <si>
    <t>鳥取</t>
    <phoneticPr fontId="2"/>
  </si>
  <si>
    <t>島根</t>
    <phoneticPr fontId="2"/>
  </si>
  <si>
    <t>岡山</t>
    <phoneticPr fontId="2"/>
  </si>
  <si>
    <t>広島北部</t>
    <phoneticPr fontId="2"/>
  </si>
  <si>
    <t>広島</t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</si>
  <si>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</si>
  <si>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</si>
  <si>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</si>
  <si>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本表は、収穫実行総括表により作成した。</t>
    <phoneticPr fontId="2"/>
  </si>
  <si>
    <t>２　分収造林の民収分を民収分欄に掲上した。</t>
  </si>
  <si>
    <t>３　立木竹及び幼齢木補償料に該当するもの、事業支障木等の伐採であって当年度に販売を行わないもの、立木販売による緑化用立木竹によるもの、</t>
    <phoneticPr fontId="2"/>
  </si>
  <si>
    <t>　　分収育林に係るもの、林野・土地とともに売り払ったものは、含まない。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</si>
</sst>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[$-411]ggge&quot;年度&quot;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/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distributed" vertical="center"/>
    </xf>
    <xf numFmtId="0" fontId="5" fillId="0" borderId="8" xfId="0" applyFont="1" applyBorder="1" applyAlignment="1">
      <alignment horizontal="center" vertical="center"/>
    </xf>
    <xf numFmtId="176" fontId="5" fillId="0" borderId="8" xfId="0" applyNumberFormat="1" applyFont="1" applyBorder="1">
      <alignment vertical="center"/>
    </xf>
    <xf numFmtId="176" fontId="5" fillId="0" borderId="9" xfId="0" applyNumberFormat="1" applyFont="1" applyBorder="1">
      <alignment vertical="center"/>
    </xf>
    <xf numFmtId="0" fontId="3" fillId="0" borderId="3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176" fontId="3" fillId="0" borderId="11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0" borderId="8" xfId="0" applyNumberFormat="1" applyFont="1" applyBorder="1" applyProtection="1">
      <alignment vertical="center"/>
      <protection locked="0"/>
    </xf>
    <xf numFmtId="176" fontId="3" fillId="0" borderId="9" xfId="0" applyNumberFormat="1" applyFont="1" applyBorder="1" applyProtection="1">
      <alignment vertical="center"/>
      <protection locked="0"/>
    </xf>
    <xf numFmtId="176" fontId="3" fillId="0" borderId="3" xfId="0" applyNumberFormat="1" applyFont="1" applyBorder="1" applyAlignment="1" applyProtection="1">
      <alignment horizontal="right" vertical="center"/>
      <protection locked="0"/>
    </xf>
    <xf numFmtId="176" fontId="3" fillId="0" borderId="3" xfId="0" applyNumberFormat="1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3" xfId="0" applyNumberFormat="1" applyFont="1" applyBorder="1" applyProtection="1">
      <alignment vertical="center"/>
      <protection locked="0"/>
    </xf>
    <xf numFmtId="176" fontId="3" fillId="0" borderId="12" xfId="0" applyNumberFormat="1" applyFont="1" applyBorder="1" applyProtection="1">
      <alignment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3" xfId="0" applyNumberFormat="1" applyFont="1" applyBorder="1">
      <alignment vertical="center"/>
    </xf>
    <xf numFmtId="176" fontId="3" fillId="0" borderId="14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176" fontId="3" fillId="0" borderId="15" xfId="0" applyNumberFormat="1" applyFont="1" applyBorder="1" applyProtection="1">
      <alignment vertical="center"/>
      <protection locked="0"/>
    </xf>
    <xf numFmtId="176" fontId="3" fillId="0" borderId="15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176" fontId="3" fillId="0" borderId="16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3" fillId="0" borderId="18" xfId="0" applyNumberFormat="1" applyFont="1" applyBorder="1" applyProtection="1">
      <alignment vertical="center"/>
      <protection locked="0"/>
    </xf>
    <xf numFmtId="176" fontId="3" fillId="0" borderId="18" xfId="0" applyNumberFormat="1" applyFont="1" applyBorder="1">
      <alignment vertical="center"/>
    </xf>
    <xf numFmtId="176" fontId="3" fillId="0" borderId="19" xfId="0" applyNumberFormat="1" applyFont="1" applyBorder="1">
      <alignment vertical="center"/>
    </xf>
    <xf numFmtId="176" fontId="3" fillId="0" borderId="19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A5EB7-E494-497D-B80B-51EAAEE0097C}">
  <sheetPr codeName="Sheet22">
    <pageSetUpPr fitToPage="1"/>
  </sheetPr>
  <dimension ref="A1:I70"/>
  <sheetViews>
    <sheetView tabSelected="1" view="pageBreakPreview" zoomScaleNormal="100" zoomScaleSheetLayoutView="100" workbookViewId="0">
      <selection activeCell="E28" sqref="E28"/>
    </sheetView>
  </sheetViews>
  <sheetFormatPr defaultColWidth="9" defaultRowHeight="13.5" x14ac:dyDescent="0.15"/>
  <cols>
    <col min="1" max="1" width="16.5" style="1" customWidth="1"/>
    <col min="2" max="2" width="10.5" style="1" customWidth="1"/>
    <col min="3" max="9" width="14.875" style="1" customWidth="1"/>
    <col min="10" max="16384" width="9" style="1"/>
  </cols>
  <sheetData>
    <row r="1" spans="1:9" x14ac:dyDescent="0.15">
      <c r="A1" t="s">
        <v>0</v>
      </c>
      <c r="B1"/>
      <c r="C1"/>
      <c r="D1"/>
      <c r="E1"/>
      <c r="F1"/>
      <c r="G1"/>
      <c r="H1"/>
      <c r="I1"/>
    </row>
    <row r="2" spans="1:9" ht="14.25" x14ac:dyDescent="0.15">
      <c r="A2"/>
      <c r="B2"/>
      <c r="C2"/>
      <c r="D2"/>
      <c r="E2"/>
      <c r="F2"/>
      <c r="G2"/>
      <c r="H2"/>
      <c r="I2" s="2" t="s">
        <v>1</v>
      </c>
    </row>
    <row r="3" spans="1:9" x14ac:dyDescent="0.15">
      <c r="A3" s="41" t="s">
        <v>2</v>
      </c>
      <c r="B3" s="44" t="s">
        <v>3</v>
      </c>
      <c r="C3" s="44" t="s">
        <v>4</v>
      </c>
      <c r="D3" s="44" t="s">
        <v>5</v>
      </c>
      <c r="E3" s="44"/>
      <c r="F3" s="44"/>
      <c r="G3" s="44"/>
      <c r="H3" s="44"/>
      <c r="I3" s="44"/>
    </row>
    <row r="4" spans="1:9" x14ac:dyDescent="0.15">
      <c r="A4" s="42"/>
      <c r="B4" s="44"/>
      <c r="C4" s="44"/>
      <c r="D4" s="45" t="s">
        <v>6</v>
      </c>
      <c r="E4" s="46"/>
      <c r="F4" s="45" t="s">
        <v>7</v>
      </c>
      <c r="G4" s="46"/>
      <c r="H4" s="45" t="s">
        <v>8</v>
      </c>
      <c r="I4" s="46"/>
    </row>
    <row r="5" spans="1:9" x14ac:dyDescent="0.15">
      <c r="A5" s="43"/>
      <c r="B5" s="44"/>
      <c r="C5" s="44"/>
      <c r="D5" s="3" t="s">
        <v>9</v>
      </c>
      <c r="E5" s="4" t="s">
        <v>10</v>
      </c>
      <c r="F5" s="3" t="s">
        <v>9</v>
      </c>
      <c r="G5" s="4" t="s">
        <v>10</v>
      </c>
      <c r="H5" s="3" t="s">
        <v>9</v>
      </c>
      <c r="I5" s="4" t="s">
        <v>10</v>
      </c>
    </row>
    <row r="6" spans="1:9" ht="13.5" customHeight="1" x14ac:dyDescent="0.15">
      <c r="A6" s="5">
        <v>45383</v>
      </c>
      <c r="B6" s="6" t="s">
        <v>11</v>
      </c>
      <c r="C6" s="7">
        <v>1422</v>
      </c>
      <c r="D6" s="7" cm="1">
        <f t="array" ref="D6">SUMPRODUCT((MOD(ROW(D10:D65)-MIN(ROW(D10:D65)),4)=0)*(D10:D65&gt;0)*D10:D65)</f>
        <v>252694.56999999998</v>
      </c>
      <c r="E6" s="8" cm="1">
        <f t="array" ref="E6">SUMPRODUCT((MOD(ROW(E10:E65)-MIN(ROW(E10:E65)),4)=0)*(E10:E65&gt;0)*E10:E65)</f>
        <v>4430.5600000000004</v>
      </c>
      <c r="F6" s="7" cm="1">
        <f t="array" ref="F6">SUMPRODUCT((MOD(ROW(F10:F65)-MIN(ROW(F10:F65)),4)=0)*(F10:F65&gt;0)*F10:F65)</f>
        <v>250562.33999999997</v>
      </c>
      <c r="G6" s="8" cm="1">
        <f t="array" ref="G6">SUMPRODUCT((MOD(ROW(G10:G65)-MIN(ROW(G10:G65)),4)=0)*(G10:G65&gt;0)*G10:G65)</f>
        <v>4282.7000000000007</v>
      </c>
      <c r="H6" s="7" cm="1">
        <f t="array" ref="H6">SUMPRODUCT((MOD(ROW(H10:H65)-MIN(ROW(H10:H65)),4)=0)*(H10:H65&gt;0)*H10:H65)</f>
        <v>2132.23</v>
      </c>
      <c r="I6" s="8" cm="1">
        <f t="array" ref="I6">SUMPRODUCT((MOD(ROW(I10:I65)-MIN(ROW(I10:I65)),4)=0)*(I10:I65&gt;0)*I10:I65)</f>
        <v>147.86000000000001</v>
      </c>
    </row>
    <row r="7" spans="1:9" ht="13.5" customHeight="1" x14ac:dyDescent="0.15">
      <c r="A7" s="9"/>
      <c r="B7" s="10" t="s">
        <v>12</v>
      </c>
      <c r="C7" s="11">
        <v>95</v>
      </c>
      <c r="D7" s="11" cm="1">
        <f t="array" ref="D7">SUMPRODUCT((MOD(ROW(D11:D65)-MIN(ROW(D11:D65)),4)=0)*(D11:D65&gt;0)*D11:D65)</f>
        <v>23183.919999999998</v>
      </c>
      <c r="E7" s="12" cm="1">
        <f t="array" ref="E7">SUMPRODUCT((MOD(ROW(E11:E65)-MIN(ROW(E11:E65)),4)=0)*(E11:E65&gt;0)*E11:E65)</f>
        <v>4430.5600000000004</v>
      </c>
      <c r="F7" s="11" cm="1">
        <f t="array" ref="F7">SUMPRODUCT((MOD(ROW(F11:F65)-MIN(ROW(F11:F65)),4)=0)*(F11:F65&gt;0)*F11:F65)</f>
        <v>21509.46</v>
      </c>
      <c r="G7" s="12" cm="1">
        <f t="array" ref="G7">SUMPRODUCT((MOD(ROW(G11:G65)-MIN(ROW(G11:G65)),4)=0)*(G11:G65&gt;0)*G11:G65)</f>
        <v>4282.7000000000007</v>
      </c>
      <c r="H7" s="11" cm="1">
        <f t="array" ref="H7">SUMPRODUCT((MOD(ROW(H11:H65)-MIN(ROW(H11:H65)),4)=0)*(H11:H65&gt;0)*H11:H65)</f>
        <v>1674.46</v>
      </c>
      <c r="I7" s="12" cm="1">
        <f t="array" ref="I7">SUMPRODUCT((MOD(ROW(I11:I65)-MIN(ROW(I11:I65)),4)=0)*(I11:I65&gt;0)*I11:I65)</f>
        <v>147.86000000000001</v>
      </c>
    </row>
    <row r="8" spans="1:9" ht="13.5" customHeight="1" x14ac:dyDescent="0.15">
      <c r="A8" s="9"/>
      <c r="B8" s="10" t="s">
        <v>13</v>
      </c>
      <c r="C8" s="11" cm="1">
        <f t="array" ref="C8">SUMPRODUCT((MOD(ROW(C12:C65)-MIN(ROW(C12:C65)),4)=0)*(C12:C65&gt;0)*C12:C65)</f>
        <v>1326.8400000000001</v>
      </c>
      <c r="D8" s="11" cm="1">
        <f t="array" ref="D8">SUMPRODUCT((MOD(ROW(D12:D65)-MIN(ROW(D12:D65)),4)=0)*(D12:D65&gt;0)*D12:D65)</f>
        <v>229510.64999999997</v>
      </c>
      <c r="E8" s="12" cm="1">
        <f t="array" ref="E8">SUMPRODUCT((MOD(ROW(E12:E65)-MIN(ROW(E12:E65)),4)=0)*(E12:E65&gt;0)*E12:E65)</f>
        <v>0</v>
      </c>
      <c r="F8" s="11" cm="1">
        <f t="array" ref="F8">SUMPRODUCT((MOD(ROW(F12:F65)-MIN(ROW(F12:F65)),4)=0)*(F12:F65&gt;0)*F12:F65)</f>
        <v>229052.87999999998</v>
      </c>
      <c r="G8" s="12" cm="1">
        <f t="array" ref="G8">SUMPRODUCT((MOD(ROW(G12:G65)-MIN(ROW(G12:G65)),4)=0)*(G12:G65&gt;0)*G12:G65)</f>
        <v>0</v>
      </c>
      <c r="H8" s="11" cm="1">
        <f t="array" ref="H8">SUMPRODUCT((MOD(ROW(H12:H65)-MIN(ROW(H12:H65)),4)=0)*(H12:H65&gt;0)*H12:H65)</f>
        <v>457.77</v>
      </c>
      <c r="I8" s="12" cm="1">
        <f t="array" ref="I8">SUMPRODUCT((MOD(ROW(I12:I65)-MIN(ROW(I12:I65)),4)=0)*(I12:I65&gt;0)*I12:I65)</f>
        <v>0</v>
      </c>
    </row>
    <row r="9" spans="1:9" ht="13.5" customHeight="1" thickBot="1" x14ac:dyDescent="0.2">
      <c r="A9" s="13"/>
      <c r="B9" s="14" t="s">
        <v>14</v>
      </c>
      <c r="C9" s="15" cm="1">
        <f t="array" ref="C9">SUMPRODUCT((MOD(ROW(C13:C65)-MIN(ROW(C13:C65)),4)=0)*(C13:C65&gt;0)*C13:C65)</f>
        <v>0</v>
      </c>
      <c r="D9" s="15" cm="1">
        <f t="array" ref="D9">SUMPRODUCT((MOD(ROW(D13:D65)-MIN(ROW(D13:D65)),4)=0)*(D13:D65&gt;0)*D13:D65)</f>
        <v>0</v>
      </c>
      <c r="E9" s="16" cm="1">
        <f t="array" ref="E9">SUMPRODUCT((MOD(ROW(E13:E65)-MIN(ROW(E13:E65)),4)=0)*(E13:E65&gt;0)*E13:E65)</f>
        <v>0</v>
      </c>
      <c r="F9" s="15" cm="1">
        <f t="array" ref="F9">SUMPRODUCT((MOD(ROW(F13:F65)-MIN(ROW(F13:F65)),4)=0)*(F13:F65&gt;0)*F13:F65)</f>
        <v>0</v>
      </c>
      <c r="G9" s="16" cm="1">
        <f t="array" ref="G9">SUMPRODUCT((MOD(ROW(G13:G65)-MIN(ROW(G13:G65)),4)=0)*(G13:G65&gt;0)*G13:G65)</f>
        <v>0</v>
      </c>
      <c r="H9" s="15" cm="1">
        <f t="array" ref="H9">SUMPRODUCT((MOD(ROW(H13:H65)-MIN(ROW(H13:H65)),4)=0)*(H13:H65&gt;0)*H13:H65)</f>
        <v>0</v>
      </c>
      <c r="I9" s="16" cm="1">
        <f t="array" ref="I9">SUMPRODUCT((MOD(ROW(I13:I65)-MIN(ROW(I13:I65)),4)=0)*(I13:I65&gt;0)*I13:I65)</f>
        <v>0</v>
      </c>
    </row>
    <row r="10" spans="1:9" ht="13.5" customHeight="1" thickTop="1" x14ac:dyDescent="0.15">
      <c r="A10" s="17" t="s">
        <v>15</v>
      </c>
      <c r="B10" s="10" t="s">
        <v>11</v>
      </c>
      <c r="C10" s="11">
        <f>SUMIF(C11:C13,"&gt;0")</f>
        <v>7.13</v>
      </c>
      <c r="D10" s="11">
        <f>SUMIF(D11:D13,"&gt;0")</f>
        <v>1566.56</v>
      </c>
      <c r="E10" s="12">
        <f>SUMIF(E11:E13,"&gt;0")</f>
        <v>0</v>
      </c>
      <c r="F10" s="11">
        <f>SUMIF(F11:F13,"&gt;0")</f>
        <v>1566.56</v>
      </c>
      <c r="G10" s="12">
        <f t="shared" ref="G10:I10" si="0">SUMIF(G11:G13,"&gt;0")</f>
        <v>0</v>
      </c>
      <c r="H10" s="11">
        <f>SUMIF(H11:H13,"&gt;0")</f>
        <v>0</v>
      </c>
      <c r="I10" s="12">
        <f t="shared" si="0"/>
        <v>0</v>
      </c>
    </row>
    <row r="11" spans="1:9" ht="13.5" customHeight="1" x14ac:dyDescent="0.15">
      <c r="A11" s="17"/>
      <c r="B11" s="10" t="s">
        <v>12</v>
      </c>
      <c r="C11" s="18">
        <v>0</v>
      </c>
      <c r="D11" s="11">
        <f>IF(F11&gt;0,F11,0)+IF(H11&gt;0,H11,0)</f>
        <v>0</v>
      </c>
      <c r="E11" s="12">
        <f t="shared" ref="D11:E13" si="1">IF(G11&gt;0,G11,0)+IF(I11&gt;0,I11,0)</f>
        <v>0</v>
      </c>
      <c r="F11" s="18">
        <v>0</v>
      </c>
      <c r="G11" s="19">
        <v>0</v>
      </c>
      <c r="H11" s="18">
        <v>0</v>
      </c>
      <c r="I11" s="19">
        <v>0</v>
      </c>
    </row>
    <row r="12" spans="1:9" ht="13.5" customHeight="1" x14ac:dyDescent="0.15">
      <c r="A12" s="17"/>
      <c r="B12" s="10" t="s">
        <v>13</v>
      </c>
      <c r="C12" s="18">
        <v>7.13</v>
      </c>
      <c r="D12" s="11">
        <f t="shared" si="1"/>
        <v>1566.56</v>
      </c>
      <c r="E12" s="12">
        <f t="shared" si="1"/>
        <v>0</v>
      </c>
      <c r="F12" s="18">
        <v>1566.56</v>
      </c>
      <c r="G12" s="19">
        <v>0</v>
      </c>
      <c r="H12" s="18">
        <v>0</v>
      </c>
      <c r="I12" s="19">
        <v>0</v>
      </c>
    </row>
    <row r="13" spans="1:9" ht="13.5" customHeight="1" x14ac:dyDescent="0.15">
      <c r="A13" s="17"/>
      <c r="B13" s="17" t="s">
        <v>14</v>
      </c>
      <c r="C13" s="20">
        <v>0</v>
      </c>
      <c r="D13" s="21">
        <f t="shared" si="1"/>
        <v>0</v>
      </c>
      <c r="E13" s="22">
        <f t="shared" si="1"/>
        <v>0</v>
      </c>
      <c r="F13" s="23">
        <v>0</v>
      </c>
      <c r="G13" s="24">
        <v>0</v>
      </c>
      <c r="H13" s="23">
        <v>0</v>
      </c>
      <c r="I13" s="24">
        <v>0</v>
      </c>
    </row>
    <row r="14" spans="1:9" ht="13.5" customHeight="1" x14ac:dyDescent="0.15">
      <c r="A14" s="25" t="s">
        <v>16</v>
      </c>
      <c r="B14" s="26" t="s">
        <v>11</v>
      </c>
      <c r="C14" s="27">
        <f t="shared" ref="C14:I14" si="2">SUMIF(C15:C17,"&gt;0")</f>
        <v>43.28</v>
      </c>
      <c r="D14" s="27">
        <f>SUMIF(D15:D17,"&gt;0")</f>
        <v>7261.1200000000008</v>
      </c>
      <c r="E14" s="28">
        <f>SUMIF(E15:E17,"&gt;0")</f>
        <v>0</v>
      </c>
      <c r="F14" s="27">
        <f t="shared" si="2"/>
        <v>7217.7300000000005</v>
      </c>
      <c r="G14" s="28">
        <f t="shared" si="2"/>
        <v>0</v>
      </c>
      <c r="H14" s="27">
        <f t="shared" si="2"/>
        <v>43.39</v>
      </c>
      <c r="I14" s="28">
        <f t="shared" si="2"/>
        <v>0</v>
      </c>
    </row>
    <row r="15" spans="1:9" ht="13.5" customHeight="1" x14ac:dyDescent="0.15">
      <c r="A15" s="17"/>
      <c r="B15" s="10" t="s">
        <v>12</v>
      </c>
      <c r="C15" s="18">
        <v>0.1</v>
      </c>
      <c r="D15" s="11">
        <f t="shared" ref="D15:E17" si="3">IF(F15&gt;0,F15,0)+IF(H15&gt;0,H15,0)</f>
        <v>4.0999999999999996</v>
      </c>
      <c r="E15" s="12">
        <f t="shared" si="3"/>
        <v>0</v>
      </c>
      <c r="F15" s="18">
        <v>0.18</v>
      </c>
      <c r="G15" s="19">
        <v>0</v>
      </c>
      <c r="H15" s="18">
        <v>3.92</v>
      </c>
      <c r="I15" s="19">
        <v>0</v>
      </c>
    </row>
    <row r="16" spans="1:9" ht="13.5" customHeight="1" x14ac:dyDescent="0.15">
      <c r="A16" s="17"/>
      <c r="B16" s="10" t="s">
        <v>13</v>
      </c>
      <c r="C16" s="18">
        <v>43.18</v>
      </c>
      <c r="D16" s="11">
        <f t="shared" si="3"/>
        <v>7257.02</v>
      </c>
      <c r="E16" s="12">
        <f t="shared" si="3"/>
        <v>0</v>
      </c>
      <c r="F16" s="18">
        <v>7217.55</v>
      </c>
      <c r="G16" s="19">
        <v>0</v>
      </c>
      <c r="H16" s="18">
        <v>39.47</v>
      </c>
      <c r="I16" s="19">
        <v>0</v>
      </c>
    </row>
    <row r="17" spans="1:9" ht="13.5" customHeight="1" x14ac:dyDescent="0.15">
      <c r="A17" s="29"/>
      <c r="B17" s="29" t="s">
        <v>14</v>
      </c>
      <c r="C17" s="30">
        <v>0</v>
      </c>
      <c r="D17" s="31">
        <f t="shared" si="3"/>
        <v>0</v>
      </c>
      <c r="E17" s="32">
        <f t="shared" si="3"/>
        <v>0</v>
      </c>
      <c r="F17" s="30">
        <v>0</v>
      </c>
      <c r="G17" s="33">
        <v>0</v>
      </c>
      <c r="H17" s="30">
        <v>0</v>
      </c>
      <c r="I17" s="33">
        <v>0</v>
      </c>
    </row>
    <row r="18" spans="1:9" ht="13.5" customHeight="1" x14ac:dyDescent="0.15">
      <c r="A18" s="25" t="s">
        <v>17</v>
      </c>
      <c r="B18" s="26" t="s">
        <v>11</v>
      </c>
      <c r="C18" s="27">
        <f t="shared" ref="C18" si="4">SUMIF(C19:C21,"&gt;0")</f>
        <v>316.27000000000004</v>
      </c>
      <c r="D18" s="27">
        <f>SUMIF(D19:D21,"&gt;0")</f>
        <v>46115.529999999992</v>
      </c>
      <c r="E18" s="28">
        <f>SUMIF(E19:E21,"&gt;0")</f>
        <v>0</v>
      </c>
      <c r="F18" s="27">
        <f t="shared" ref="F18:I18" si="5">SUMIF(F19:F21,"&gt;0")</f>
        <v>46107.57</v>
      </c>
      <c r="G18" s="28">
        <f t="shared" si="5"/>
        <v>0</v>
      </c>
      <c r="H18" s="27">
        <f t="shared" si="5"/>
        <v>7.96</v>
      </c>
      <c r="I18" s="28">
        <f t="shared" si="5"/>
        <v>0</v>
      </c>
    </row>
    <row r="19" spans="1:9" ht="13.5" customHeight="1" x14ac:dyDescent="0.15">
      <c r="A19" s="17"/>
      <c r="B19" s="10" t="s">
        <v>12</v>
      </c>
      <c r="C19" s="18">
        <v>0.11</v>
      </c>
      <c r="D19" s="11">
        <f t="shared" ref="D19:E21" si="6">IF(F19&gt;0,F19,0)+IF(H19&gt;0,H19,0)</f>
        <v>28.31</v>
      </c>
      <c r="E19" s="12">
        <f t="shared" si="6"/>
        <v>0</v>
      </c>
      <c r="F19" s="18">
        <v>27.48</v>
      </c>
      <c r="G19" s="19">
        <v>0</v>
      </c>
      <c r="H19" s="18">
        <v>0.83</v>
      </c>
      <c r="I19" s="19">
        <v>0</v>
      </c>
    </row>
    <row r="20" spans="1:9" ht="13.5" customHeight="1" x14ac:dyDescent="0.15">
      <c r="A20" s="17"/>
      <c r="B20" s="10" t="s">
        <v>13</v>
      </c>
      <c r="C20" s="18">
        <v>316.16000000000003</v>
      </c>
      <c r="D20" s="11">
        <f t="shared" si="6"/>
        <v>46087.219999999994</v>
      </c>
      <c r="E20" s="12">
        <f t="shared" si="6"/>
        <v>0</v>
      </c>
      <c r="F20" s="18">
        <v>46080.09</v>
      </c>
      <c r="G20" s="19">
        <v>0</v>
      </c>
      <c r="H20" s="18">
        <v>7.13</v>
      </c>
      <c r="I20" s="19">
        <v>0</v>
      </c>
    </row>
    <row r="21" spans="1:9" ht="13.5" customHeight="1" x14ac:dyDescent="0.15">
      <c r="A21" s="29"/>
      <c r="B21" s="29" t="s">
        <v>14</v>
      </c>
      <c r="C21" s="30">
        <v>0</v>
      </c>
      <c r="D21" s="31">
        <f t="shared" si="6"/>
        <v>0</v>
      </c>
      <c r="E21" s="32">
        <f t="shared" si="6"/>
        <v>0</v>
      </c>
      <c r="F21" s="30">
        <v>0</v>
      </c>
      <c r="G21" s="33">
        <v>0</v>
      </c>
      <c r="H21" s="30">
        <v>0</v>
      </c>
      <c r="I21" s="33">
        <v>0</v>
      </c>
    </row>
    <row r="22" spans="1:9" ht="13.5" customHeight="1" x14ac:dyDescent="0.15">
      <c r="A22" s="25" t="s">
        <v>18</v>
      </c>
      <c r="B22" s="26" t="s">
        <v>11</v>
      </c>
      <c r="C22" s="27">
        <f t="shared" ref="C22" si="7">SUMIF(C23:C25,"&gt;0")</f>
        <v>45.05</v>
      </c>
      <c r="D22" s="27">
        <f>SUMIF(D23:D25,"&gt;0")</f>
        <v>5121.34</v>
      </c>
      <c r="E22" s="28">
        <f>SUMIF(E23:E25,"&gt;0")</f>
        <v>0</v>
      </c>
      <c r="F22" s="27">
        <f t="shared" ref="F22:I22" si="8">SUMIF(F23:F25,"&gt;0")</f>
        <v>5121.34</v>
      </c>
      <c r="G22" s="28">
        <f t="shared" si="8"/>
        <v>0</v>
      </c>
      <c r="H22" s="27">
        <f t="shared" si="8"/>
        <v>0</v>
      </c>
      <c r="I22" s="28">
        <f t="shared" si="8"/>
        <v>0</v>
      </c>
    </row>
    <row r="23" spans="1:9" ht="13.5" customHeight="1" x14ac:dyDescent="0.15">
      <c r="A23" s="17"/>
      <c r="B23" s="10" t="s">
        <v>12</v>
      </c>
      <c r="C23" s="18">
        <v>0.01</v>
      </c>
      <c r="D23" s="11">
        <f t="shared" ref="D23:E25" si="9">IF(F23&gt;0,F23,0)+IF(H23&gt;0,H23,0)</f>
        <v>3.02</v>
      </c>
      <c r="E23" s="12">
        <f t="shared" si="9"/>
        <v>0</v>
      </c>
      <c r="F23" s="18">
        <v>3.02</v>
      </c>
      <c r="G23" s="19">
        <v>0</v>
      </c>
      <c r="H23" s="18">
        <v>0</v>
      </c>
      <c r="I23" s="19">
        <v>0</v>
      </c>
    </row>
    <row r="24" spans="1:9" ht="13.5" customHeight="1" x14ac:dyDescent="0.15">
      <c r="A24" s="17"/>
      <c r="B24" s="10" t="s">
        <v>13</v>
      </c>
      <c r="C24" s="18">
        <v>45.04</v>
      </c>
      <c r="D24" s="11">
        <f t="shared" si="9"/>
        <v>5118.32</v>
      </c>
      <c r="E24" s="12">
        <f t="shared" si="9"/>
        <v>0</v>
      </c>
      <c r="F24" s="18">
        <v>5118.32</v>
      </c>
      <c r="G24" s="19">
        <v>0</v>
      </c>
      <c r="H24" s="18">
        <v>0</v>
      </c>
      <c r="I24" s="19">
        <v>0</v>
      </c>
    </row>
    <row r="25" spans="1:9" ht="13.5" customHeight="1" x14ac:dyDescent="0.15">
      <c r="A25" s="29"/>
      <c r="B25" s="29" t="s">
        <v>14</v>
      </c>
      <c r="C25" s="30">
        <v>0</v>
      </c>
      <c r="D25" s="31">
        <f t="shared" si="9"/>
        <v>0</v>
      </c>
      <c r="E25" s="32">
        <f t="shared" si="9"/>
        <v>0</v>
      </c>
      <c r="F25" s="30">
        <v>0</v>
      </c>
      <c r="G25" s="33">
        <v>0</v>
      </c>
      <c r="H25" s="30">
        <v>0</v>
      </c>
      <c r="I25" s="33">
        <v>0</v>
      </c>
    </row>
    <row r="26" spans="1:9" ht="13.5" customHeight="1" x14ac:dyDescent="0.15">
      <c r="A26" s="25" t="s">
        <v>19</v>
      </c>
      <c r="B26" s="26" t="s">
        <v>11</v>
      </c>
      <c r="C26" s="27">
        <f t="shared" ref="C26" si="10">SUMIF(C27:C29,"&gt;0")</f>
        <v>141.69999999999999</v>
      </c>
      <c r="D26" s="27">
        <f>SUMIF(D27:D29,"&gt;0")</f>
        <v>23296.93</v>
      </c>
      <c r="E26" s="28">
        <f>SUMIF(E27:E29,"&gt;0")</f>
        <v>0</v>
      </c>
      <c r="F26" s="27">
        <f t="shared" ref="F26:I26" si="11">SUMIF(F27:F29,"&gt;0")</f>
        <v>23283.33</v>
      </c>
      <c r="G26" s="28">
        <f t="shared" si="11"/>
        <v>0</v>
      </c>
      <c r="H26" s="27">
        <f t="shared" si="11"/>
        <v>13.6</v>
      </c>
      <c r="I26" s="28">
        <f t="shared" si="11"/>
        <v>0</v>
      </c>
    </row>
    <row r="27" spans="1:9" ht="13.5" customHeight="1" x14ac:dyDescent="0.15">
      <c r="A27" s="17"/>
      <c r="B27" s="10" t="s">
        <v>12</v>
      </c>
      <c r="C27" s="18">
        <v>0.22</v>
      </c>
      <c r="D27" s="11">
        <f t="shared" ref="D27:E29" si="12">IF(F27&gt;0,F27,0)+IF(H27&gt;0,H27,0)</f>
        <v>18.46</v>
      </c>
      <c r="E27" s="12">
        <f t="shared" si="12"/>
        <v>0</v>
      </c>
      <c r="F27" s="18">
        <v>6.2</v>
      </c>
      <c r="G27" s="19">
        <v>0</v>
      </c>
      <c r="H27" s="18">
        <v>12.26</v>
      </c>
      <c r="I27" s="19">
        <v>0</v>
      </c>
    </row>
    <row r="28" spans="1:9" ht="13.5" customHeight="1" x14ac:dyDescent="0.15">
      <c r="A28" s="17"/>
      <c r="B28" s="10" t="s">
        <v>13</v>
      </c>
      <c r="C28" s="18">
        <v>141.47999999999999</v>
      </c>
      <c r="D28" s="11">
        <f t="shared" si="12"/>
        <v>23278.47</v>
      </c>
      <c r="E28" s="12">
        <f t="shared" si="12"/>
        <v>0</v>
      </c>
      <c r="F28" s="18">
        <v>23277.13</v>
      </c>
      <c r="G28" s="19">
        <v>0</v>
      </c>
      <c r="H28" s="18">
        <v>1.34</v>
      </c>
      <c r="I28" s="19">
        <v>0</v>
      </c>
    </row>
    <row r="29" spans="1:9" ht="13.5" customHeight="1" x14ac:dyDescent="0.15">
      <c r="A29" s="29"/>
      <c r="B29" s="29" t="s">
        <v>14</v>
      </c>
      <c r="C29" s="30">
        <v>0</v>
      </c>
      <c r="D29" s="31">
        <f t="shared" si="12"/>
        <v>0</v>
      </c>
      <c r="E29" s="32">
        <f t="shared" si="12"/>
        <v>0</v>
      </c>
      <c r="F29" s="30">
        <v>0</v>
      </c>
      <c r="G29" s="33">
        <v>0</v>
      </c>
      <c r="H29" s="30">
        <v>0</v>
      </c>
      <c r="I29" s="33">
        <v>0</v>
      </c>
    </row>
    <row r="30" spans="1:9" ht="13.5" customHeight="1" x14ac:dyDescent="0.15">
      <c r="A30" s="25" t="s">
        <v>20</v>
      </c>
      <c r="B30" s="26" t="s">
        <v>11</v>
      </c>
      <c r="C30" s="27">
        <f t="shared" ref="C30" si="13">SUMIF(C31:C33,"&gt;0")</f>
        <v>89.67</v>
      </c>
      <c r="D30" s="27">
        <f>SUMIF(D31:D33,"&gt;0")</f>
        <v>17947.89</v>
      </c>
      <c r="E30" s="28">
        <f>SUMIF(E31:E33,"&gt;0")</f>
        <v>1100.82</v>
      </c>
      <c r="F30" s="27">
        <f t="shared" ref="F30:I30" si="14">SUMIF(F31:F33,"&gt;0")</f>
        <v>17825.310000000001</v>
      </c>
      <c r="G30" s="28">
        <f t="shared" si="14"/>
        <v>1100.82</v>
      </c>
      <c r="H30" s="27">
        <f t="shared" si="14"/>
        <v>122.58</v>
      </c>
      <c r="I30" s="28">
        <f t="shared" si="14"/>
        <v>0</v>
      </c>
    </row>
    <row r="31" spans="1:9" ht="13.5" customHeight="1" x14ac:dyDescent="0.15">
      <c r="A31" s="17"/>
      <c r="B31" s="10" t="s">
        <v>12</v>
      </c>
      <c r="C31" s="18">
        <v>27.6</v>
      </c>
      <c r="D31" s="11">
        <f t="shared" ref="D31:E33" si="15">IF(F31&gt;0,F31,0)+IF(H31&gt;0,H31,0)</f>
        <v>883.78</v>
      </c>
      <c r="E31" s="12">
        <f t="shared" si="15"/>
        <v>1100.82</v>
      </c>
      <c r="F31" s="18">
        <v>790.25</v>
      </c>
      <c r="G31" s="19">
        <v>1100.82</v>
      </c>
      <c r="H31" s="18">
        <v>93.53</v>
      </c>
      <c r="I31" s="19">
        <v>0</v>
      </c>
    </row>
    <row r="32" spans="1:9" ht="13.5" customHeight="1" x14ac:dyDescent="0.15">
      <c r="A32" s="17"/>
      <c r="B32" s="10" t="s">
        <v>13</v>
      </c>
      <c r="C32" s="18">
        <v>62.07</v>
      </c>
      <c r="D32" s="11">
        <f t="shared" si="15"/>
        <v>17064.11</v>
      </c>
      <c r="E32" s="12">
        <f t="shared" si="15"/>
        <v>0</v>
      </c>
      <c r="F32" s="18">
        <v>17035.060000000001</v>
      </c>
      <c r="G32" s="19">
        <v>0</v>
      </c>
      <c r="H32" s="18">
        <v>29.05</v>
      </c>
      <c r="I32" s="19">
        <v>0</v>
      </c>
    </row>
    <row r="33" spans="1:9" ht="13.5" customHeight="1" x14ac:dyDescent="0.15">
      <c r="A33" s="29"/>
      <c r="B33" s="29" t="s">
        <v>14</v>
      </c>
      <c r="C33" s="30">
        <v>0</v>
      </c>
      <c r="D33" s="31">
        <f t="shared" si="15"/>
        <v>0</v>
      </c>
      <c r="E33" s="32">
        <f t="shared" si="15"/>
        <v>0</v>
      </c>
      <c r="F33" s="30">
        <v>0</v>
      </c>
      <c r="G33" s="33">
        <v>0</v>
      </c>
      <c r="H33" s="30">
        <v>0</v>
      </c>
      <c r="I33" s="33">
        <v>0</v>
      </c>
    </row>
    <row r="34" spans="1:9" ht="13.5" customHeight="1" x14ac:dyDescent="0.15">
      <c r="A34" s="25" t="s">
        <v>21</v>
      </c>
      <c r="B34" s="26" t="s">
        <v>11</v>
      </c>
      <c r="C34" s="27">
        <f t="shared" ref="C34" si="16">SUMIF(C35:C37,"&gt;0")</f>
        <v>202.91000000000003</v>
      </c>
      <c r="D34" s="27">
        <f>SUMIF(D35:D37,"&gt;0")</f>
        <v>32327.32</v>
      </c>
      <c r="E34" s="28">
        <f>SUMIF(E35:E37,"&gt;0")</f>
        <v>0</v>
      </c>
      <c r="F34" s="27">
        <f t="shared" ref="F34:I34" si="17">SUMIF(F35:F37,"&gt;0")</f>
        <v>32307.83</v>
      </c>
      <c r="G34" s="28">
        <f t="shared" si="17"/>
        <v>0</v>
      </c>
      <c r="H34" s="27">
        <f t="shared" si="17"/>
        <v>19.489999999999998</v>
      </c>
      <c r="I34" s="28">
        <f t="shared" si="17"/>
        <v>0</v>
      </c>
    </row>
    <row r="35" spans="1:9" ht="13.5" customHeight="1" x14ac:dyDescent="0.15">
      <c r="A35" s="17"/>
      <c r="B35" s="10" t="s">
        <v>12</v>
      </c>
      <c r="C35" s="18">
        <v>5.1100000000000003</v>
      </c>
      <c r="D35" s="11">
        <f t="shared" ref="D35:E37" si="18">IF(F35&gt;0,F35,0)+IF(H35&gt;0,H35,0)</f>
        <v>3623.0499999999997</v>
      </c>
      <c r="E35" s="12">
        <f t="shared" si="18"/>
        <v>0</v>
      </c>
      <c r="F35" s="18">
        <v>3603.56</v>
      </c>
      <c r="G35" s="19">
        <v>0</v>
      </c>
      <c r="H35" s="18">
        <v>19.489999999999998</v>
      </c>
      <c r="I35" s="19">
        <v>0</v>
      </c>
    </row>
    <row r="36" spans="1:9" ht="13.5" customHeight="1" x14ac:dyDescent="0.15">
      <c r="A36" s="17"/>
      <c r="B36" s="10" t="s">
        <v>13</v>
      </c>
      <c r="C36" s="18">
        <v>197.8</v>
      </c>
      <c r="D36" s="11">
        <f t="shared" si="18"/>
        <v>28704.27</v>
      </c>
      <c r="E36" s="12">
        <f t="shared" si="18"/>
        <v>0</v>
      </c>
      <c r="F36" s="18">
        <v>28704.27</v>
      </c>
      <c r="G36" s="19">
        <v>0</v>
      </c>
      <c r="H36" s="18">
        <v>0</v>
      </c>
      <c r="I36" s="19">
        <v>0</v>
      </c>
    </row>
    <row r="37" spans="1:9" ht="13.5" customHeight="1" x14ac:dyDescent="0.15">
      <c r="A37" s="29"/>
      <c r="B37" s="29" t="s">
        <v>14</v>
      </c>
      <c r="C37" s="30">
        <v>0</v>
      </c>
      <c r="D37" s="31">
        <f t="shared" si="18"/>
        <v>0</v>
      </c>
      <c r="E37" s="32">
        <f t="shared" si="18"/>
        <v>0</v>
      </c>
      <c r="F37" s="30">
        <v>0</v>
      </c>
      <c r="G37" s="33">
        <v>0</v>
      </c>
      <c r="H37" s="30">
        <v>0</v>
      </c>
      <c r="I37" s="33">
        <v>0</v>
      </c>
    </row>
    <row r="38" spans="1:9" ht="13.5" customHeight="1" x14ac:dyDescent="0.15">
      <c r="A38" s="25" t="s">
        <v>22</v>
      </c>
      <c r="B38" s="26" t="s">
        <v>11</v>
      </c>
      <c r="C38" s="27">
        <f t="shared" ref="C38" si="19">SUMIF(C39:C41,"&gt;0")</f>
        <v>54.59</v>
      </c>
      <c r="D38" s="27">
        <f>SUMIF(D39:D41,"&gt;0")</f>
        <v>10031.279999999999</v>
      </c>
      <c r="E38" s="28">
        <f>SUMIF(E39:E41,"&gt;0")</f>
        <v>2776.76</v>
      </c>
      <c r="F38" s="27">
        <f t="shared" ref="F38:I38" si="20">SUMIF(F39:F41,"&gt;0")</f>
        <v>9762.76</v>
      </c>
      <c r="G38" s="28">
        <f t="shared" si="20"/>
        <v>2628.9</v>
      </c>
      <c r="H38" s="27">
        <f t="shared" si="20"/>
        <v>268.52</v>
      </c>
      <c r="I38" s="28">
        <f t="shared" si="20"/>
        <v>147.86000000000001</v>
      </c>
    </row>
    <row r="39" spans="1:9" ht="13.5" customHeight="1" x14ac:dyDescent="0.15">
      <c r="A39" s="17"/>
      <c r="B39" s="10" t="s">
        <v>12</v>
      </c>
      <c r="C39" s="18">
        <v>11.8</v>
      </c>
      <c r="D39" s="11">
        <f t="shared" ref="D39:E41" si="21">IF(F39&gt;0,F39,0)+IF(H39&gt;0,H39,0)</f>
        <v>901.82</v>
      </c>
      <c r="E39" s="12">
        <f t="shared" si="21"/>
        <v>2776.76</v>
      </c>
      <c r="F39" s="18">
        <v>856.62</v>
      </c>
      <c r="G39" s="19">
        <v>2628.9</v>
      </c>
      <c r="H39" s="18">
        <v>45.2</v>
      </c>
      <c r="I39" s="19">
        <v>147.86000000000001</v>
      </c>
    </row>
    <row r="40" spans="1:9" ht="13.5" customHeight="1" x14ac:dyDescent="0.15">
      <c r="A40" s="17"/>
      <c r="B40" s="10" t="s">
        <v>13</v>
      </c>
      <c r="C40" s="18">
        <v>42.79</v>
      </c>
      <c r="D40" s="11">
        <f t="shared" si="21"/>
        <v>9129.4599999999991</v>
      </c>
      <c r="E40" s="12">
        <f t="shared" si="21"/>
        <v>0</v>
      </c>
      <c r="F40" s="18">
        <v>8906.14</v>
      </c>
      <c r="G40" s="19">
        <v>0</v>
      </c>
      <c r="H40" s="18">
        <v>223.32</v>
      </c>
      <c r="I40" s="19">
        <v>0</v>
      </c>
    </row>
    <row r="41" spans="1:9" ht="13.5" customHeight="1" x14ac:dyDescent="0.15">
      <c r="A41" s="29"/>
      <c r="B41" s="29" t="s">
        <v>14</v>
      </c>
      <c r="C41" s="30">
        <v>0</v>
      </c>
      <c r="D41" s="31">
        <f t="shared" si="21"/>
        <v>0</v>
      </c>
      <c r="E41" s="32">
        <f t="shared" si="21"/>
        <v>0</v>
      </c>
      <c r="F41" s="30">
        <v>0</v>
      </c>
      <c r="G41" s="33">
        <v>0</v>
      </c>
      <c r="H41" s="30">
        <v>0</v>
      </c>
      <c r="I41" s="33">
        <v>0</v>
      </c>
    </row>
    <row r="42" spans="1:9" ht="13.5" customHeight="1" x14ac:dyDescent="0.15">
      <c r="A42" s="25" t="s">
        <v>23</v>
      </c>
      <c r="B42" s="26" t="s">
        <v>11</v>
      </c>
      <c r="C42" s="27">
        <f t="shared" ref="C42" si="22">SUMIF(C43:C45,"&gt;0")</f>
        <v>238.14000000000001</v>
      </c>
      <c r="D42" s="27">
        <f>SUMIF(D43:D45,"&gt;0")</f>
        <v>59414</v>
      </c>
      <c r="E42" s="28">
        <f>SUMIF(E43:E45,"&gt;0")</f>
        <v>155.94</v>
      </c>
      <c r="F42" s="27">
        <f t="shared" ref="F42:I42" si="23">SUMIF(F43:F45,"&gt;0")</f>
        <v>58155.439999999995</v>
      </c>
      <c r="G42" s="28">
        <f t="shared" si="23"/>
        <v>155.94</v>
      </c>
      <c r="H42" s="27">
        <f t="shared" si="23"/>
        <v>1258.56</v>
      </c>
      <c r="I42" s="28">
        <f t="shared" si="23"/>
        <v>0</v>
      </c>
    </row>
    <row r="43" spans="1:9" ht="13.5" customHeight="1" x14ac:dyDescent="0.15">
      <c r="A43" s="17"/>
      <c r="B43" s="10" t="s">
        <v>12</v>
      </c>
      <c r="C43" s="18">
        <v>39.770000000000003</v>
      </c>
      <c r="D43" s="11">
        <f t="shared" ref="D43:E45" si="24">IF(F43&gt;0,F43,0)+IF(H43&gt;0,H43,0)</f>
        <v>17060.09</v>
      </c>
      <c r="E43" s="12">
        <f t="shared" si="24"/>
        <v>155.94</v>
      </c>
      <c r="F43" s="18">
        <v>15812.63</v>
      </c>
      <c r="G43" s="19">
        <v>155.94</v>
      </c>
      <c r="H43" s="18">
        <v>1247.46</v>
      </c>
      <c r="I43" s="19">
        <v>0</v>
      </c>
    </row>
    <row r="44" spans="1:9" ht="13.5" customHeight="1" x14ac:dyDescent="0.15">
      <c r="A44" s="17"/>
      <c r="B44" s="10" t="s">
        <v>13</v>
      </c>
      <c r="C44" s="18">
        <v>198.37</v>
      </c>
      <c r="D44" s="11">
        <f t="shared" si="24"/>
        <v>42353.909999999996</v>
      </c>
      <c r="E44" s="12">
        <f t="shared" si="24"/>
        <v>0</v>
      </c>
      <c r="F44" s="18">
        <v>42342.81</v>
      </c>
      <c r="G44" s="19">
        <v>0</v>
      </c>
      <c r="H44" s="18">
        <v>11.1</v>
      </c>
      <c r="I44" s="19">
        <v>0</v>
      </c>
    </row>
    <row r="45" spans="1:9" ht="13.5" customHeight="1" x14ac:dyDescent="0.15">
      <c r="A45" s="29"/>
      <c r="B45" s="29" t="s">
        <v>14</v>
      </c>
      <c r="C45" s="30">
        <v>0</v>
      </c>
      <c r="D45" s="31">
        <f t="shared" si="24"/>
        <v>0</v>
      </c>
      <c r="E45" s="32">
        <f t="shared" si="24"/>
        <v>0</v>
      </c>
      <c r="F45" s="30">
        <v>0</v>
      </c>
      <c r="G45" s="33">
        <v>0</v>
      </c>
      <c r="H45" s="30">
        <v>0</v>
      </c>
      <c r="I45" s="33">
        <v>0</v>
      </c>
    </row>
    <row r="46" spans="1:9" ht="13.5" customHeight="1" x14ac:dyDescent="0.15">
      <c r="A46" s="25" t="s">
        <v>24</v>
      </c>
      <c r="B46" s="26" t="s">
        <v>11</v>
      </c>
      <c r="C46" s="27">
        <f t="shared" ref="C46" si="25">SUMIF(C47:C49,"&gt;0")</f>
        <v>66.81</v>
      </c>
      <c r="D46" s="27">
        <f>SUMIF(D47:D49,"&gt;0")</f>
        <v>14728.48</v>
      </c>
      <c r="E46" s="28">
        <f>SUMIF(E47:E49,"&gt;0")</f>
        <v>397.04</v>
      </c>
      <c r="F46" s="27">
        <f t="shared" ref="F46:I46" si="26">SUMIF(F47:F49,"&gt;0")</f>
        <v>14717.91</v>
      </c>
      <c r="G46" s="28">
        <f t="shared" si="26"/>
        <v>397.04</v>
      </c>
      <c r="H46" s="27">
        <f t="shared" si="26"/>
        <v>10.57</v>
      </c>
      <c r="I46" s="28">
        <f t="shared" si="26"/>
        <v>0</v>
      </c>
    </row>
    <row r="47" spans="1:9" ht="13.5" customHeight="1" x14ac:dyDescent="0.15">
      <c r="A47" s="17"/>
      <c r="B47" s="10" t="s">
        <v>12</v>
      </c>
      <c r="C47" s="18">
        <v>3.98</v>
      </c>
      <c r="D47" s="11">
        <f t="shared" ref="D47:E49" si="27">IF(F47&gt;0,F47,0)+IF(H47&gt;0,H47,0)</f>
        <v>269.58</v>
      </c>
      <c r="E47" s="12">
        <f t="shared" si="27"/>
        <v>397.04</v>
      </c>
      <c r="F47" s="18">
        <v>269.58</v>
      </c>
      <c r="G47" s="19">
        <v>397.04</v>
      </c>
      <c r="H47" s="18">
        <v>0</v>
      </c>
      <c r="I47" s="19">
        <v>0</v>
      </c>
    </row>
    <row r="48" spans="1:9" ht="13.5" customHeight="1" x14ac:dyDescent="0.15">
      <c r="A48" s="17"/>
      <c r="B48" s="10" t="s">
        <v>13</v>
      </c>
      <c r="C48" s="18">
        <v>62.83</v>
      </c>
      <c r="D48" s="11">
        <f t="shared" si="27"/>
        <v>14458.9</v>
      </c>
      <c r="E48" s="12">
        <f t="shared" si="27"/>
        <v>0</v>
      </c>
      <c r="F48" s="18">
        <v>14448.33</v>
      </c>
      <c r="G48" s="19">
        <v>0</v>
      </c>
      <c r="H48" s="18">
        <v>10.57</v>
      </c>
      <c r="I48" s="19">
        <v>0</v>
      </c>
    </row>
    <row r="49" spans="1:9" ht="13.5" customHeight="1" x14ac:dyDescent="0.15">
      <c r="A49" s="29"/>
      <c r="B49" s="29" t="s">
        <v>14</v>
      </c>
      <c r="C49" s="30">
        <v>0</v>
      </c>
      <c r="D49" s="31">
        <f t="shared" si="27"/>
        <v>0</v>
      </c>
      <c r="E49" s="32">
        <f t="shared" si="27"/>
        <v>0</v>
      </c>
      <c r="F49" s="30">
        <v>0</v>
      </c>
      <c r="G49" s="33">
        <v>0</v>
      </c>
      <c r="H49" s="30">
        <v>0</v>
      </c>
      <c r="I49" s="33">
        <v>0</v>
      </c>
    </row>
    <row r="50" spans="1:9" ht="13.5" customHeight="1" x14ac:dyDescent="0.15">
      <c r="A50" s="25" t="s">
        <v>25</v>
      </c>
      <c r="B50" s="26" t="s">
        <v>11</v>
      </c>
      <c r="C50" s="27">
        <f t="shared" ref="C50" si="28">SUMIF(C51:C53,"&gt;0")</f>
        <v>151.11000000000001</v>
      </c>
      <c r="D50" s="27">
        <f>SUMIF(D51:D53,"&gt;0")</f>
        <v>22537.579999999998</v>
      </c>
      <c r="E50" s="28">
        <f>SUMIF(E51:E53,"&gt;0")</f>
        <v>0</v>
      </c>
      <c r="F50" s="27">
        <f t="shared" ref="F50:I50" si="29">SUMIF(F51:F53,"&gt;0")</f>
        <v>22468.079999999998</v>
      </c>
      <c r="G50" s="28">
        <f t="shared" si="29"/>
        <v>0</v>
      </c>
      <c r="H50" s="27">
        <f t="shared" si="29"/>
        <v>69.5</v>
      </c>
      <c r="I50" s="28">
        <f t="shared" si="29"/>
        <v>0</v>
      </c>
    </row>
    <row r="51" spans="1:9" ht="13.5" customHeight="1" x14ac:dyDescent="0.15">
      <c r="A51" s="17"/>
      <c r="B51" s="10" t="s">
        <v>12</v>
      </c>
      <c r="C51" s="18">
        <v>0.25</v>
      </c>
      <c r="D51" s="11">
        <f t="shared" ref="D51:E53" si="30">IF(F51&gt;0,F51,0)+IF(H51&gt;0,H51,0)</f>
        <v>123.46</v>
      </c>
      <c r="E51" s="12">
        <f t="shared" si="30"/>
        <v>0</v>
      </c>
      <c r="F51" s="18">
        <v>84.1</v>
      </c>
      <c r="G51" s="19">
        <v>0</v>
      </c>
      <c r="H51" s="18">
        <v>39.36</v>
      </c>
      <c r="I51" s="19">
        <v>0</v>
      </c>
    </row>
    <row r="52" spans="1:9" ht="13.5" customHeight="1" x14ac:dyDescent="0.15">
      <c r="A52" s="17"/>
      <c r="B52" s="10" t="s">
        <v>13</v>
      </c>
      <c r="C52" s="18">
        <v>150.86000000000001</v>
      </c>
      <c r="D52" s="11">
        <f t="shared" si="30"/>
        <v>22414.12</v>
      </c>
      <c r="E52" s="12">
        <f t="shared" si="30"/>
        <v>0</v>
      </c>
      <c r="F52" s="18">
        <v>22383.98</v>
      </c>
      <c r="G52" s="19">
        <v>0</v>
      </c>
      <c r="H52" s="18">
        <v>30.14</v>
      </c>
      <c r="I52" s="19">
        <v>0</v>
      </c>
    </row>
    <row r="53" spans="1:9" ht="13.5" customHeight="1" x14ac:dyDescent="0.15">
      <c r="A53" s="29"/>
      <c r="B53" s="29" t="s">
        <v>14</v>
      </c>
      <c r="C53" s="30">
        <v>0</v>
      </c>
      <c r="D53" s="31">
        <f t="shared" si="30"/>
        <v>0</v>
      </c>
      <c r="E53" s="32">
        <f t="shared" si="30"/>
        <v>0</v>
      </c>
      <c r="F53" s="30">
        <v>0</v>
      </c>
      <c r="G53" s="33">
        <v>0</v>
      </c>
      <c r="H53" s="30">
        <v>0</v>
      </c>
      <c r="I53" s="33">
        <v>0</v>
      </c>
    </row>
    <row r="54" spans="1:9" ht="13.5" customHeight="1" x14ac:dyDescent="0.15">
      <c r="A54" s="34" t="s">
        <v>26</v>
      </c>
      <c r="B54" s="26" t="s">
        <v>11</v>
      </c>
      <c r="C54" s="27">
        <f t="shared" ref="C54" si="31">SUMIF(C55:C57,"&gt;0")</f>
        <v>43.26</v>
      </c>
      <c r="D54" s="27">
        <f>SUMIF(D55:D57,"&gt;0")</f>
        <v>6440.9199999999992</v>
      </c>
      <c r="E54" s="28">
        <f>SUMIF(E55:E57,"&gt;0")</f>
        <v>0</v>
      </c>
      <c r="F54" s="27">
        <f t="shared" ref="F54:I54" si="32">SUMIF(F55:F57,"&gt;0")</f>
        <v>6440.1799999999994</v>
      </c>
      <c r="G54" s="28">
        <f t="shared" si="32"/>
        <v>0</v>
      </c>
      <c r="H54" s="27">
        <f t="shared" si="32"/>
        <v>0.74</v>
      </c>
      <c r="I54" s="28">
        <f t="shared" si="32"/>
        <v>0</v>
      </c>
    </row>
    <row r="55" spans="1:9" ht="13.5" customHeight="1" x14ac:dyDescent="0.15">
      <c r="A55" s="34"/>
      <c r="B55" s="10" t="s">
        <v>12</v>
      </c>
      <c r="C55" s="18">
        <v>0.03</v>
      </c>
      <c r="D55" s="11">
        <f t="shared" ref="D55:E57" si="33">IF(F55&gt;0,F55,0)+IF(H55&gt;0,H55,0)</f>
        <v>13.73</v>
      </c>
      <c r="E55" s="12">
        <f t="shared" si="33"/>
        <v>0</v>
      </c>
      <c r="F55" s="18">
        <v>13.73</v>
      </c>
      <c r="G55" s="19">
        <v>0</v>
      </c>
      <c r="H55" s="18">
        <v>0</v>
      </c>
      <c r="I55" s="19">
        <v>0</v>
      </c>
    </row>
    <row r="56" spans="1:9" ht="13.5" customHeight="1" x14ac:dyDescent="0.15">
      <c r="A56" s="34"/>
      <c r="B56" s="10" t="s">
        <v>13</v>
      </c>
      <c r="C56" s="18">
        <v>43.23</v>
      </c>
      <c r="D56" s="11">
        <f t="shared" si="33"/>
        <v>6427.19</v>
      </c>
      <c r="E56" s="12">
        <f t="shared" si="33"/>
        <v>0</v>
      </c>
      <c r="F56" s="18">
        <v>6426.45</v>
      </c>
      <c r="G56" s="19">
        <v>0</v>
      </c>
      <c r="H56" s="18">
        <v>0.74</v>
      </c>
      <c r="I56" s="19">
        <v>0</v>
      </c>
    </row>
    <row r="57" spans="1:9" ht="13.5" customHeight="1" x14ac:dyDescent="0.15">
      <c r="A57" s="34"/>
      <c r="B57" s="29" t="s">
        <v>14</v>
      </c>
      <c r="C57" s="30">
        <v>0</v>
      </c>
      <c r="D57" s="31">
        <f t="shared" si="33"/>
        <v>0</v>
      </c>
      <c r="E57" s="32">
        <f t="shared" si="33"/>
        <v>0</v>
      </c>
      <c r="F57" s="30">
        <v>0</v>
      </c>
      <c r="G57" s="33">
        <v>0</v>
      </c>
      <c r="H57" s="30">
        <v>0</v>
      </c>
      <c r="I57" s="33">
        <v>0</v>
      </c>
    </row>
    <row r="58" spans="1:9" ht="13.5" customHeight="1" x14ac:dyDescent="0.15">
      <c r="A58" s="25" t="s">
        <v>27</v>
      </c>
      <c r="B58" s="26" t="s">
        <v>11</v>
      </c>
      <c r="C58" s="27">
        <f t="shared" ref="C58" si="34">SUMIF(C59:C61,"&gt;0")</f>
        <v>11.2</v>
      </c>
      <c r="D58" s="27">
        <f>SUMIF(D59:D61,"&gt;0")</f>
        <v>2136.08</v>
      </c>
      <c r="E58" s="28">
        <f>SUMIF(E59:E61,"&gt;0")</f>
        <v>0</v>
      </c>
      <c r="F58" s="27">
        <f t="shared" ref="F58:I58" si="35">SUMIF(F59:F61,"&gt;0")</f>
        <v>2136.08</v>
      </c>
      <c r="G58" s="28">
        <f t="shared" si="35"/>
        <v>0</v>
      </c>
      <c r="H58" s="27">
        <f t="shared" si="35"/>
        <v>0</v>
      </c>
      <c r="I58" s="28">
        <f t="shared" si="35"/>
        <v>0</v>
      </c>
    </row>
    <row r="59" spans="1:9" ht="13.5" customHeight="1" x14ac:dyDescent="0.15">
      <c r="A59" s="17"/>
      <c r="B59" s="10" t="s">
        <v>12</v>
      </c>
      <c r="C59" s="18">
        <v>0.01</v>
      </c>
      <c r="D59" s="11">
        <f t="shared" ref="D59:E61" si="36">IF(F59&gt;0,F59,0)+IF(H59&gt;0,H59,0)</f>
        <v>0.5</v>
      </c>
      <c r="E59" s="12">
        <f t="shared" si="36"/>
        <v>0</v>
      </c>
      <c r="F59" s="18">
        <v>0.5</v>
      </c>
      <c r="G59" s="19">
        <v>0</v>
      </c>
      <c r="H59" s="18">
        <v>0</v>
      </c>
      <c r="I59" s="19">
        <v>0</v>
      </c>
    </row>
    <row r="60" spans="1:9" ht="13.5" customHeight="1" x14ac:dyDescent="0.15">
      <c r="A60" s="17"/>
      <c r="B60" s="10" t="s">
        <v>13</v>
      </c>
      <c r="C60" s="18">
        <v>11.19</v>
      </c>
      <c r="D60" s="11">
        <f t="shared" si="36"/>
        <v>2135.58</v>
      </c>
      <c r="E60" s="12">
        <f t="shared" si="36"/>
        <v>0</v>
      </c>
      <c r="F60" s="18">
        <v>2135.58</v>
      </c>
      <c r="G60" s="19">
        <v>0</v>
      </c>
      <c r="H60" s="18">
        <v>0</v>
      </c>
      <c r="I60" s="19">
        <v>0</v>
      </c>
    </row>
    <row r="61" spans="1:9" ht="13.5" customHeight="1" x14ac:dyDescent="0.15">
      <c r="A61" s="29"/>
      <c r="B61" s="29" t="s">
        <v>14</v>
      </c>
      <c r="C61" s="30">
        <v>0</v>
      </c>
      <c r="D61" s="31">
        <f t="shared" si="36"/>
        <v>0</v>
      </c>
      <c r="E61" s="32">
        <f t="shared" si="36"/>
        <v>0</v>
      </c>
      <c r="F61" s="30">
        <v>0</v>
      </c>
      <c r="G61" s="33">
        <v>0</v>
      </c>
      <c r="H61" s="30">
        <v>0</v>
      </c>
      <c r="I61" s="33">
        <v>0</v>
      </c>
    </row>
    <row r="62" spans="1:9" ht="13.5" customHeight="1" x14ac:dyDescent="0.15">
      <c r="A62" s="25" t="s">
        <v>28</v>
      </c>
      <c r="B62" s="26" t="s">
        <v>11</v>
      </c>
      <c r="C62" s="27">
        <f t="shared" ref="C62" si="37">SUMIF(C63:C65,"&gt;0")</f>
        <v>9.91</v>
      </c>
      <c r="D62" s="27">
        <f>SUMIF(D63:D65,"&gt;0")</f>
        <v>3769.54</v>
      </c>
      <c r="E62" s="28">
        <f>SUMIF(E63:E65,"&gt;0")</f>
        <v>0</v>
      </c>
      <c r="F62" s="27">
        <f t="shared" ref="F62:I62" si="38">SUMIF(F63:F65,"&gt;0")</f>
        <v>3452.2200000000003</v>
      </c>
      <c r="G62" s="28">
        <f t="shared" si="38"/>
        <v>0</v>
      </c>
      <c r="H62" s="27">
        <f t="shared" si="38"/>
        <v>317.32</v>
      </c>
      <c r="I62" s="28">
        <f t="shared" si="38"/>
        <v>0</v>
      </c>
    </row>
    <row r="63" spans="1:9" ht="13.5" customHeight="1" x14ac:dyDescent="0.15">
      <c r="A63" s="17"/>
      <c r="B63" s="10" t="s">
        <v>12</v>
      </c>
      <c r="C63" s="18">
        <v>5.2</v>
      </c>
      <c r="D63" s="11">
        <f t="shared" ref="D63:E65" si="39">IF(F63&gt;0,F63,0)+IF(H63&gt;0,H63,0)</f>
        <v>254.01999999999998</v>
      </c>
      <c r="E63" s="12">
        <f t="shared" si="39"/>
        <v>0</v>
      </c>
      <c r="F63" s="18">
        <v>41.61</v>
      </c>
      <c r="G63" s="19">
        <v>0</v>
      </c>
      <c r="H63" s="18">
        <v>212.41</v>
      </c>
      <c r="I63" s="19">
        <v>0</v>
      </c>
    </row>
    <row r="64" spans="1:9" ht="13.5" customHeight="1" x14ac:dyDescent="0.15">
      <c r="A64" s="17"/>
      <c r="B64" s="10" t="s">
        <v>13</v>
      </c>
      <c r="C64" s="18">
        <v>4.71</v>
      </c>
      <c r="D64" s="11">
        <f t="shared" si="39"/>
        <v>3515.52</v>
      </c>
      <c r="E64" s="12">
        <f t="shared" si="39"/>
        <v>0</v>
      </c>
      <c r="F64" s="18">
        <v>3410.61</v>
      </c>
      <c r="G64" s="19">
        <v>0</v>
      </c>
      <c r="H64" s="18">
        <v>104.91</v>
      </c>
      <c r="I64" s="19">
        <v>0</v>
      </c>
    </row>
    <row r="65" spans="1:9" ht="13.5" customHeight="1" x14ac:dyDescent="0.15">
      <c r="A65" s="35"/>
      <c r="B65" s="35" t="s">
        <v>14</v>
      </c>
      <c r="C65" s="36">
        <v>0</v>
      </c>
      <c r="D65" s="37">
        <f t="shared" si="39"/>
        <v>0</v>
      </c>
      <c r="E65" s="38">
        <f t="shared" si="39"/>
        <v>0</v>
      </c>
      <c r="F65" s="36">
        <v>0</v>
      </c>
      <c r="G65" s="39">
        <v>0</v>
      </c>
      <c r="H65" s="36">
        <v>0</v>
      </c>
      <c r="I65" s="39">
        <v>0</v>
      </c>
    </row>
    <row r="66" spans="1:9" s="40" customFormat="1" ht="12.95" customHeight="1" x14ac:dyDescent="0.15">
      <c r="A66" s="40" t="s">
        <v>29</v>
      </c>
    </row>
    <row r="67" spans="1:9" s="40" customFormat="1" ht="12.95" customHeight="1" x14ac:dyDescent="0.15">
      <c r="A67" s="40" t="s">
        <v>30</v>
      </c>
    </row>
    <row r="68" spans="1:9" s="40" customFormat="1" ht="12.95" customHeight="1" x14ac:dyDescent="0.15">
      <c r="A68" s="40" t="s">
        <v>31</v>
      </c>
    </row>
    <row r="69" spans="1:9" s="40" customFormat="1" ht="12.95" customHeight="1" x14ac:dyDescent="0.15">
      <c r="A69" s="40" t="s">
        <v>32</v>
      </c>
    </row>
    <row r="70" spans="1:9" x14ac:dyDescent="0.15">
      <c r="A70"/>
      <c r="B70"/>
      <c r="C70"/>
      <c r="D70"/>
      <c r="E70"/>
      <c r="F70"/>
      <c r="G70"/>
      <c r="H70"/>
      <c r="I70"/>
    </row>
  </sheetData>
  <mergeCells count="7">
    <mergeCell ref="A3:A5"/>
    <mergeCell ref="B3:B5"/>
    <mergeCell ref="C3:C5"/>
    <mergeCell ref="D3:I3"/>
    <mergeCell ref="D4:E4"/>
    <mergeCell ref="F4:G4"/>
    <mergeCell ref="H4:I4"/>
  </mergeCells>
  <phoneticPr fontId="2"/>
  <conditionalFormatting sqref="A6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C11:C13 F11:I13 C15:C17 F15:I17 F19:I21 C19:C21 F23:I25 C23:C25 F27:I29 C27:C29 F31:I33 C31:C33 F35:I37 C35:C37 F39:I41 C39:C41 F43:I45 C43:C45 F47:I49 C47:C49 F51:I53 C51:C53 F55:I57 C55:C57 F59:I61 C59:C61 C63:C69 F63:I69" xr:uid="{E017A471-D74F-402D-9CB4-EE5D9A3A6012}">
      <formula1>0</formula1>
    </dataValidation>
  </dataValidations>
  <pageMargins left="0.39370078740157483" right="0.39370078740157483" top="0.78740157480314965" bottom="0.39370078740157483" header="0" footer="0"/>
  <pageSetup paperSize="9" scale="74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3-2</vt:lpstr>
      <vt:lpstr>'3-2'!Print_Area</vt:lpstr>
      <vt:lpstr>'3-2'!Print_Titles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2026-02-27T07:00:07Z</dcterms:created>
  <dcterms:modified xsi:type="dcterms:W3CDTF">2026-02-27T07:00:26Z</dcterms:modified>
</cp:coreProperties>
</file>