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99F5B1DA-B5A7-4248-ACEB-A4F6B45AC52F}" xr6:coauthVersionLast="47" xr6:coauthVersionMax="47" xr10:uidLastSave="{00000000-0000-0000-0000-000000000000}"/>
  <bookViews>
    <workbookView xWindow="-120" yWindow="-120" windowWidth="29040" windowHeight="15720" xr2:uid="{E147668C-BC7E-47A8-8DA1-322077AB421E}"/>
  </bookViews>
  <sheets>
    <sheet name="2-5" sheetId="1" r:id="rId1"/>
  </sheets>
  <definedNames>
    <definedName name="_xlnm.Print_Titles" localSheetId="0">'2-5'!$2:$5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1" l="1"/>
  <c r="F37" i="1"/>
  <c r="E37" i="1"/>
  <c r="D37" i="1"/>
  <c r="C37" i="1"/>
  <c r="G36" i="1"/>
  <c r="F36" i="1"/>
  <c r="E36" i="1"/>
  <c r="C36" i="1"/>
  <c r="G35" i="1"/>
  <c r="F35" i="1"/>
  <c r="E35" i="1"/>
  <c r="C35" i="1"/>
  <c r="G34" i="1"/>
  <c r="F34" i="1"/>
  <c r="E34" i="1"/>
  <c r="C34" i="1"/>
  <c r="G33" i="1"/>
  <c r="F33" i="1"/>
  <c r="E33" i="1"/>
  <c r="D33" i="1"/>
  <c r="C33" i="1"/>
  <c r="G32" i="1"/>
  <c r="F32" i="1"/>
  <c r="E32" i="1"/>
  <c r="C32" i="1"/>
  <c r="G31" i="1"/>
  <c r="F31" i="1"/>
  <c r="E31" i="1"/>
  <c r="C31" i="1"/>
  <c r="G30" i="1"/>
  <c r="F30" i="1"/>
  <c r="E30" i="1"/>
  <c r="C30" i="1"/>
  <c r="G29" i="1"/>
  <c r="F29" i="1"/>
  <c r="E29" i="1"/>
  <c r="C29" i="1"/>
  <c r="G28" i="1"/>
  <c r="F28" i="1"/>
  <c r="E28" i="1"/>
  <c r="D28" i="1"/>
  <c r="C28" i="1"/>
  <c r="G27" i="1"/>
  <c r="F27" i="1"/>
  <c r="E27" i="1"/>
  <c r="C27" i="1"/>
  <c r="G26" i="1"/>
  <c r="F26" i="1"/>
  <c r="E26" i="1"/>
  <c r="C26" i="1"/>
  <c r="G25" i="1"/>
  <c r="F25" i="1"/>
  <c r="E25" i="1"/>
  <c r="D25" i="1"/>
  <c r="C25" i="1"/>
  <c r="G24" i="1"/>
  <c r="F24" i="1"/>
  <c r="E24" i="1"/>
  <c r="C24" i="1"/>
  <c r="D23" i="1"/>
  <c r="D22" i="1"/>
  <c r="D31" i="1" s="1"/>
  <c r="D21" i="1"/>
  <c r="D19" i="1" s="1"/>
  <c r="D20" i="1"/>
  <c r="G19" i="1"/>
  <c r="F19" i="1"/>
  <c r="F6" i="1" s="1"/>
  <c r="E19" i="1"/>
  <c r="C19" i="1"/>
  <c r="D18" i="1"/>
  <c r="D29" i="1" s="1"/>
  <c r="D17" i="1"/>
  <c r="D36" i="1" s="1"/>
  <c r="D16" i="1"/>
  <c r="D15" i="1"/>
  <c r="D35" i="1" s="1"/>
  <c r="D14" i="1"/>
  <c r="D34" i="1" s="1"/>
  <c r="D13" i="1"/>
  <c r="D12" i="1"/>
  <c r="D32" i="1" s="1"/>
  <c r="D11" i="1"/>
  <c r="D30" i="1" s="1"/>
  <c r="D10" i="1"/>
  <c r="D27" i="1" s="1"/>
  <c r="D9" i="1"/>
  <c r="D26" i="1" s="1"/>
  <c r="D8" i="1"/>
  <c r="D7" i="1"/>
  <c r="D24" i="1" s="1"/>
  <c r="G6" i="1"/>
  <c r="E6" i="1"/>
  <c r="C6" i="1"/>
  <c r="D6" i="1" l="1"/>
</calcChain>
</file>

<file path=xl/sharedStrings.xml><?xml version="1.0" encoding="utf-8"?>
<sst xmlns="http://schemas.openxmlformats.org/spreadsheetml/2006/main" count="61" uniqueCount="45">
  <si>
    <t>２－５  市町村交付金</t>
  </si>
  <si>
    <t>単位（面積：ha、金額：千円）</t>
    <rPh sb="0" eb="2">
      <t>タンイ</t>
    </rPh>
    <rPh sb="3" eb="5">
      <t>メンセキ</t>
    </rPh>
    <rPh sb="9" eb="11">
      <t>キンガク</t>
    </rPh>
    <rPh sb="12" eb="14">
      <t>センエン</t>
    </rPh>
    <phoneticPr fontId="3"/>
  </si>
  <si>
    <t>年度
森林管理（局）署
都道府県</t>
    <rPh sb="0" eb="2">
      <t>ネンド</t>
    </rPh>
    <phoneticPr fontId="3"/>
  </si>
  <si>
    <t>交付金交付市町村数</t>
    <phoneticPr fontId="3"/>
  </si>
  <si>
    <t>交付金総額</t>
    <phoneticPr fontId="3"/>
  </si>
  <si>
    <t xml:space="preserve">   国  有  林  野</t>
  </si>
  <si>
    <t xml:space="preserve"> その他貸付資産</t>
    <phoneticPr fontId="3"/>
  </si>
  <si>
    <t>交付対象面積</t>
  </si>
  <si>
    <t>交付金額</t>
    <phoneticPr fontId="3"/>
  </si>
  <si>
    <t>石川</t>
  </si>
  <si>
    <t>石川</t>
    <rPh sb="0" eb="2">
      <t>イシカワ</t>
    </rPh>
    <phoneticPr fontId="3"/>
  </si>
  <si>
    <t>福井</t>
  </si>
  <si>
    <t>福井</t>
    <rPh sb="0" eb="2">
      <t>フクイ</t>
    </rPh>
    <phoneticPr fontId="3"/>
  </si>
  <si>
    <t>三重</t>
    <phoneticPr fontId="3"/>
  </si>
  <si>
    <t>三重</t>
    <rPh sb="0" eb="2">
      <t>ミエ</t>
    </rPh>
    <phoneticPr fontId="3"/>
  </si>
  <si>
    <t>滋賀</t>
    <phoneticPr fontId="3"/>
  </si>
  <si>
    <t>滋賀</t>
    <rPh sb="0" eb="2">
      <t>シガ</t>
    </rPh>
    <phoneticPr fontId="3"/>
  </si>
  <si>
    <t>兵庫</t>
    <phoneticPr fontId="3"/>
  </si>
  <si>
    <t>兵庫</t>
    <rPh sb="0" eb="2">
      <t>ヒョウゴ</t>
    </rPh>
    <phoneticPr fontId="3"/>
  </si>
  <si>
    <t>和歌山</t>
    <phoneticPr fontId="3"/>
  </si>
  <si>
    <t>和歌山</t>
    <rPh sb="0" eb="3">
      <t>ワカヤマ</t>
    </rPh>
    <phoneticPr fontId="3"/>
  </si>
  <si>
    <t>鳥取</t>
    <phoneticPr fontId="3"/>
  </si>
  <si>
    <t>鳥取</t>
    <rPh sb="0" eb="2">
      <t>トットリ</t>
    </rPh>
    <phoneticPr fontId="3"/>
  </si>
  <si>
    <t>島根</t>
    <phoneticPr fontId="3"/>
  </si>
  <si>
    <t>島根</t>
    <rPh sb="0" eb="2">
      <t>シマネ</t>
    </rPh>
    <phoneticPr fontId="3"/>
  </si>
  <si>
    <t>岡山</t>
    <phoneticPr fontId="3"/>
  </si>
  <si>
    <t>岡山</t>
    <rPh sb="0" eb="2">
      <t>オカヤマ</t>
    </rPh>
    <phoneticPr fontId="3"/>
  </si>
  <si>
    <t>広島北部</t>
    <phoneticPr fontId="3"/>
  </si>
  <si>
    <t>広島</t>
    <rPh sb="0" eb="2">
      <t>ヒロシマ</t>
    </rPh>
    <phoneticPr fontId="3"/>
  </si>
  <si>
    <t>広島</t>
    <phoneticPr fontId="3"/>
  </si>
  <si>
    <t>〃</t>
  </si>
  <si>
    <t>本局</t>
    <phoneticPr fontId="3"/>
  </si>
  <si>
    <t>大阪</t>
    <rPh sb="0" eb="2">
      <t>オオサカ</t>
    </rPh>
    <phoneticPr fontId="3"/>
  </si>
  <si>
    <t>（京都大阪）</t>
    <phoneticPr fontId="3"/>
  </si>
  <si>
    <t>総数</t>
    <rPh sb="0" eb="2">
      <t>ソウスウ</t>
    </rPh>
    <phoneticPr fontId="3"/>
  </si>
  <si>
    <t>　</t>
    <phoneticPr fontId="3"/>
  </si>
  <si>
    <t>京都</t>
    <rPh sb="0" eb="2">
      <t>キョウト</t>
    </rPh>
    <phoneticPr fontId="3"/>
  </si>
  <si>
    <t>（奈良）</t>
    <phoneticPr fontId="3"/>
  </si>
  <si>
    <t>奈良</t>
    <rPh sb="0" eb="2">
      <t>ナラ</t>
    </rPh>
    <phoneticPr fontId="3"/>
  </si>
  <si>
    <t>（山口）</t>
    <phoneticPr fontId="3"/>
  </si>
  <si>
    <t>山口</t>
    <rPh sb="0" eb="2">
      <t>ヤマグチ</t>
    </rPh>
    <phoneticPr fontId="3"/>
  </si>
  <si>
    <t>県別再掲</t>
    <rPh sb="0" eb="2">
      <t>ケンベツ</t>
    </rPh>
    <rPh sb="2" eb="4">
      <t>サイケイ</t>
    </rPh>
    <phoneticPr fontId="3"/>
  </si>
  <si>
    <t>山口</t>
    <rPh sb="0" eb="1">
      <t>ヤマ</t>
    </rPh>
    <rPh sb="1" eb="2">
      <t>グチ</t>
    </rPh>
    <phoneticPr fontId="3"/>
  </si>
  <si>
    <t>１　本表は、業務資料により作成した。</t>
  </si>
  <si>
    <t>２　交付金交付市町村が２以上の森林管理署等に重複するものは、主たる署等に掲上した。</t>
    <rPh sb="2" eb="5">
      <t>コウフキン</t>
    </rPh>
    <rPh sb="5" eb="7">
      <t>コウフ</t>
    </rPh>
    <rPh sb="7" eb="10">
      <t>シチョウソン</t>
    </rPh>
    <rPh sb="12" eb="14">
      <t>イジョウ</t>
    </rPh>
    <rPh sb="15" eb="17">
      <t>シンリン</t>
    </rPh>
    <rPh sb="17" eb="19">
      <t>カンリ</t>
    </rPh>
    <rPh sb="19" eb="20">
      <t>ショ</t>
    </rPh>
    <rPh sb="20" eb="21">
      <t>トウ</t>
    </rPh>
    <rPh sb="22" eb="24">
      <t>チョウフク</t>
    </rPh>
    <rPh sb="30" eb="31">
      <t>シュ</t>
    </rPh>
    <rPh sb="33" eb="34">
      <t>ショ</t>
    </rPh>
    <rPh sb="34" eb="35">
      <t>トウ</t>
    </rPh>
    <rPh sb="36" eb="37">
      <t>ケイ</t>
    </rPh>
    <rPh sb="37" eb="38">
      <t>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</si>
</sst>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_ * #,##0,_ ;_ * \-#,##0,_ ;_ * &quot;-&quot;_ ;_ @_ "/>
    <numFmt numFmtId="178" formatCode="[$-411]ggge&quot;年度&quot;"/>
  </numFmts>
  <fonts count="6" x14ac:knownFonts="1">
    <font>
      <sz val="11"/>
      <name val="ＭＳ Ｐゴシック"/>
      <family val="3"/>
      <charset val="128"/>
    </font>
    <font>
      <sz val="11"/>
      <color rgb="FF3F3F7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/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/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 style="thin">
        <color rgb="FF000000"/>
      </left>
      <right/>
      <top style="dash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/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176" fontId="5" fillId="0" borderId="16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6" fontId="5" fillId="0" borderId="15" xfId="0" applyNumberFormat="1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76" fontId="4" fillId="0" borderId="19" xfId="0" applyNumberFormat="1" applyFont="1" applyBorder="1" applyProtection="1">
      <alignment vertical="center"/>
      <protection locked="0"/>
    </xf>
    <xf numFmtId="177" fontId="4" fillId="0" borderId="19" xfId="0" applyNumberFormat="1" applyFont="1" applyBorder="1">
      <alignment vertical="center"/>
    </xf>
    <xf numFmtId="176" fontId="4" fillId="0" borderId="18" xfId="0" applyNumberFormat="1" applyFont="1" applyBorder="1" applyProtection="1">
      <alignment vertical="center"/>
      <protection locked="0"/>
    </xf>
    <xf numFmtId="177" fontId="4" fillId="0" borderId="19" xfId="0" applyNumberFormat="1" applyFont="1" applyBorder="1" applyProtection="1">
      <alignment vertical="center"/>
      <protection locked="0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176" fontId="4" fillId="0" borderId="22" xfId="0" applyNumberFormat="1" applyFont="1" applyBorder="1" applyProtection="1">
      <alignment vertical="center"/>
      <protection locked="0"/>
    </xf>
    <xf numFmtId="177" fontId="4" fillId="0" borderId="22" xfId="0" applyNumberFormat="1" applyFont="1" applyBorder="1">
      <alignment vertical="center"/>
    </xf>
    <xf numFmtId="176" fontId="4" fillId="0" borderId="21" xfId="0" applyNumberFormat="1" applyFont="1" applyBorder="1" applyProtection="1">
      <alignment vertical="center"/>
      <protection locked="0"/>
    </xf>
    <xf numFmtId="177" fontId="4" fillId="0" borderId="22" xfId="0" applyNumberFormat="1" applyFont="1" applyBorder="1" applyProtection="1">
      <alignment vertical="center"/>
      <protection locked="0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4" fillId="0" borderId="22" xfId="0" applyNumberFormat="1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6" fontId="4" fillId="0" borderId="27" xfId="0" applyNumberFormat="1" applyFont="1" applyBorder="1" applyProtection="1">
      <alignment vertical="center"/>
      <protection locked="0"/>
    </xf>
    <xf numFmtId="177" fontId="4" fillId="0" borderId="27" xfId="0" applyNumberFormat="1" applyFont="1" applyBorder="1">
      <alignment vertical="center"/>
    </xf>
    <xf numFmtId="176" fontId="4" fillId="0" borderId="28" xfId="0" applyNumberFormat="1" applyFont="1" applyBorder="1" applyProtection="1">
      <alignment vertical="center"/>
      <protection locked="0"/>
    </xf>
    <xf numFmtId="177" fontId="4" fillId="0" borderId="27" xfId="0" applyNumberFormat="1" applyFont="1" applyBorder="1" applyProtection="1">
      <alignment vertical="center"/>
      <protection locked="0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6" fontId="4" fillId="0" borderId="34" xfId="0" applyNumberFormat="1" applyFont="1" applyBorder="1" applyProtection="1">
      <alignment vertical="center"/>
      <protection locked="0"/>
    </xf>
    <xf numFmtId="177" fontId="4" fillId="0" borderId="34" xfId="0" applyNumberFormat="1" applyFont="1" applyBorder="1">
      <alignment vertical="center"/>
    </xf>
    <xf numFmtId="176" fontId="4" fillId="0" borderId="33" xfId="0" applyNumberFormat="1" applyFont="1" applyBorder="1" applyProtection="1">
      <alignment vertical="center"/>
      <protection locked="0"/>
    </xf>
    <xf numFmtId="177" fontId="4" fillId="0" borderId="34" xfId="0" applyNumberFormat="1" applyFont="1" applyBorder="1" applyProtection="1">
      <alignment vertical="center"/>
      <protection locked="0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176" fontId="4" fillId="0" borderId="36" xfId="0" applyNumberFormat="1" applyFont="1" applyBorder="1">
      <alignment vertical="center"/>
    </xf>
    <xf numFmtId="177" fontId="4" fillId="0" borderId="36" xfId="0" applyNumberFormat="1" applyFont="1" applyBorder="1">
      <alignment vertical="center"/>
    </xf>
    <xf numFmtId="176" fontId="4" fillId="0" borderId="23" xfId="0" applyNumberFormat="1" applyFont="1" applyBorder="1">
      <alignment vertical="center"/>
    </xf>
    <xf numFmtId="177" fontId="4" fillId="0" borderId="23" xfId="0" applyNumberFormat="1" applyFont="1" applyBorder="1">
      <alignment vertical="center"/>
    </xf>
    <xf numFmtId="0" fontId="4" fillId="0" borderId="37" xfId="0" applyFont="1" applyBorder="1" applyAlignment="1">
      <alignment horizontal="center" vertical="center"/>
    </xf>
    <xf numFmtId="176" fontId="4" fillId="0" borderId="37" xfId="0" applyNumberFormat="1" applyFont="1" applyBorder="1">
      <alignment vertical="center"/>
    </xf>
    <xf numFmtId="177" fontId="4" fillId="0" borderId="37" xfId="0" applyNumberFormat="1" applyFont="1" applyBorder="1">
      <alignment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39" xfId="0" applyNumberFormat="1" applyFont="1" applyBorder="1">
      <alignment vertical="center"/>
    </xf>
    <xf numFmtId="177" fontId="4" fillId="0" borderId="39" xfId="0" applyNumberFormat="1" applyFont="1" applyBorder="1">
      <alignment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8" fontId="5" fillId="0" borderId="14" xfId="0" applyNumberFormat="1" applyFont="1" applyBorder="1" applyAlignment="1">
      <alignment horizontal="distributed" vertical="center"/>
    </xf>
    <xf numFmtId="178" fontId="5" fillId="0" borderId="15" xfId="0" applyNumberFormat="1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/>
    </xf>
    <xf numFmtId="0" fontId="4" fillId="0" borderId="12" xfId="0" applyFont="1" applyBorder="1" applyAlignment="1">
      <alignment horizontal="distributed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標準" xfId="0" builtinId="0"/>
  </cellStyles>
  <dxfs count="1">
    <dxf>
      <numFmt numFmtId="179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E3184-2A48-479C-8E50-EFBA782D4AD3}">
  <sheetPr codeName="Sheet27">
    <pageSetUpPr fitToPage="1"/>
  </sheetPr>
  <dimension ref="A1:G39"/>
  <sheetViews>
    <sheetView tabSelected="1" view="pageBreakPreview" zoomScaleNormal="100" zoomScaleSheetLayoutView="100" workbookViewId="0">
      <selection activeCell="G28" sqref="G28"/>
    </sheetView>
  </sheetViews>
  <sheetFormatPr defaultColWidth="9" defaultRowHeight="13.5" x14ac:dyDescent="0.15"/>
  <cols>
    <col min="1" max="1" width="15.5" style="2" customWidth="1"/>
    <col min="2" max="2" width="6.5" style="2" customWidth="1"/>
    <col min="3" max="3" width="19.5" style="2" bestFit="1" customWidth="1"/>
    <col min="4" max="6" width="12.5" style="2" customWidth="1"/>
    <col min="7" max="7" width="15.875" style="2" customWidth="1"/>
    <col min="8" max="16384" width="9" style="2"/>
  </cols>
  <sheetData>
    <row r="1" spans="1:7" x14ac:dyDescent="0.15">
      <c r="A1" s="1" t="s">
        <v>0</v>
      </c>
      <c r="B1"/>
      <c r="C1"/>
      <c r="D1"/>
      <c r="E1"/>
      <c r="F1"/>
      <c r="G1"/>
    </row>
    <row r="2" spans="1:7" x14ac:dyDescent="0.15">
      <c r="A2"/>
      <c r="B2"/>
      <c r="C2"/>
      <c r="D2"/>
      <c r="E2"/>
      <c r="F2"/>
      <c r="G2" s="3" t="s">
        <v>1</v>
      </c>
    </row>
    <row r="3" spans="1:7" ht="15" customHeight="1" x14ac:dyDescent="0.15">
      <c r="A3" s="57" t="s">
        <v>2</v>
      </c>
      <c r="B3" s="58"/>
      <c r="C3" s="53" t="s">
        <v>3</v>
      </c>
      <c r="D3" s="53" t="s">
        <v>4</v>
      </c>
      <c r="E3" s="64" t="s">
        <v>5</v>
      </c>
      <c r="F3" s="65"/>
      <c r="G3" s="4" t="s">
        <v>6</v>
      </c>
    </row>
    <row r="4" spans="1:7" ht="15" customHeight="1" x14ac:dyDescent="0.15">
      <c r="A4" s="59"/>
      <c r="B4" s="60"/>
      <c r="C4" s="63"/>
      <c r="D4" s="63"/>
      <c r="E4" s="66" t="s">
        <v>7</v>
      </c>
      <c r="F4" s="53" t="s">
        <v>8</v>
      </c>
      <c r="G4" s="53" t="s">
        <v>8</v>
      </c>
    </row>
    <row r="5" spans="1:7" ht="15" customHeight="1" x14ac:dyDescent="0.15">
      <c r="A5" s="61"/>
      <c r="B5" s="62"/>
      <c r="C5" s="54"/>
      <c r="D5" s="54"/>
      <c r="E5" s="66"/>
      <c r="F5" s="54"/>
      <c r="G5" s="54"/>
    </row>
    <row r="6" spans="1:7" ht="18" customHeight="1" thickBot="1" x14ac:dyDescent="0.2">
      <c r="A6" s="55">
        <v>45383</v>
      </c>
      <c r="B6" s="56">
        <v>43190</v>
      </c>
      <c r="C6" s="5">
        <f>SUMIF(C7:C19,"&gt;0")+SUMIF(C22:C23,"&gt;0")</f>
        <v>180</v>
      </c>
      <c r="D6" s="6">
        <f>SUMIF(D7:D19,"&gt;0")+SUMIF(D22:D23,"&gt;0")</f>
        <v>392351300</v>
      </c>
      <c r="E6" s="7">
        <f>SUMIF(E7:E19,"&gt;0")+SUMIF(E22:E23,"&gt;0")</f>
        <v>296941.25</v>
      </c>
      <c r="F6" s="6">
        <f>SUMIF(F7:F19,"&gt;0")+SUMIF(F22:F23,"&gt;0")</f>
        <v>383924600</v>
      </c>
      <c r="G6" s="6">
        <f>SUMIF(G7:G19,"&gt;0")+SUMIF(G22:G23,"&gt;0")</f>
        <v>8426700</v>
      </c>
    </row>
    <row r="7" spans="1:7" ht="18" customHeight="1" thickTop="1" x14ac:dyDescent="0.15">
      <c r="A7" s="8" t="s">
        <v>9</v>
      </c>
      <c r="B7" s="9" t="s">
        <v>10</v>
      </c>
      <c r="C7" s="10">
        <v>4</v>
      </c>
      <c r="D7" s="11">
        <f t="shared" ref="D7:D18" si="0">IF(F7&gt;0,F7,0)+IF(G7&gt;0,G7,0)</f>
        <v>12495500</v>
      </c>
      <c r="E7" s="12">
        <v>33712.25</v>
      </c>
      <c r="F7" s="13">
        <v>12477000</v>
      </c>
      <c r="G7" s="13">
        <v>18500</v>
      </c>
    </row>
    <row r="8" spans="1:7" ht="18" customHeight="1" x14ac:dyDescent="0.15">
      <c r="A8" s="14" t="s">
        <v>11</v>
      </c>
      <c r="B8" s="15" t="s">
        <v>12</v>
      </c>
      <c r="C8" s="16">
        <v>9</v>
      </c>
      <c r="D8" s="17">
        <f t="shared" si="0"/>
        <v>24854400</v>
      </c>
      <c r="E8" s="18">
        <v>36105.81</v>
      </c>
      <c r="F8" s="19">
        <v>24795500</v>
      </c>
      <c r="G8" s="19">
        <v>58900</v>
      </c>
    </row>
    <row r="9" spans="1:7" ht="18" customHeight="1" x14ac:dyDescent="0.15">
      <c r="A9" s="14" t="s">
        <v>13</v>
      </c>
      <c r="B9" s="15" t="s">
        <v>14</v>
      </c>
      <c r="C9" s="16">
        <v>15</v>
      </c>
      <c r="D9" s="17">
        <f t="shared" si="0"/>
        <v>25051200</v>
      </c>
      <c r="E9" s="18">
        <v>20738.38</v>
      </c>
      <c r="F9" s="19">
        <v>24923900</v>
      </c>
      <c r="G9" s="19">
        <v>127300</v>
      </c>
    </row>
    <row r="10" spans="1:7" ht="18" customHeight="1" x14ac:dyDescent="0.15">
      <c r="A10" s="14" t="s">
        <v>15</v>
      </c>
      <c r="B10" s="15" t="s">
        <v>16</v>
      </c>
      <c r="C10" s="16">
        <v>12</v>
      </c>
      <c r="D10" s="17">
        <f t="shared" si="0"/>
        <v>17114800</v>
      </c>
      <c r="E10" s="18">
        <v>16921.62</v>
      </c>
      <c r="F10" s="19">
        <v>16674700</v>
      </c>
      <c r="G10" s="19">
        <v>440100</v>
      </c>
    </row>
    <row r="11" spans="1:7" ht="18" customHeight="1" x14ac:dyDescent="0.15">
      <c r="A11" s="14" t="s">
        <v>17</v>
      </c>
      <c r="B11" s="15" t="s">
        <v>18</v>
      </c>
      <c r="C11" s="16">
        <v>23</v>
      </c>
      <c r="D11" s="17">
        <f t="shared" si="0"/>
        <v>60426700</v>
      </c>
      <c r="E11" s="18">
        <v>23756.77</v>
      </c>
      <c r="F11" s="19">
        <v>59830500</v>
      </c>
      <c r="G11" s="19">
        <v>596200</v>
      </c>
    </row>
    <row r="12" spans="1:7" ht="18" customHeight="1" x14ac:dyDescent="0.15">
      <c r="A12" s="14" t="s">
        <v>19</v>
      </c>
      <c r="B12" s="15" t="s">
        <v>20</v>
      </c>
      <c r="C12" s="16">
        <v>12</v>
      </c>
      <c r="D12" s="17">
        <f t="shared" si="0"/>
        <v>16345100</v>
      </c>
      <c r="E12" s="18">
        <v>15501.77</v>
      </c>
      <c r="F12" s="19">
        <v>16242700</v>
      </c>
      <c r="G12" s="19">
        <v>102400</v>
      </c>
    </row>
    <row r="13" spans="1:7" ht="18" customHeight="1" x14ac:dyDescent="0.15">
      <c r="A13" s="14" t="s">
        <v>21</v>
      </c>
      <c r="B13" s="15" t="s">
        <v>22</v>
      </c>
      <c r="C13" s="16">
        <v>15</v>
      </c>
      <c r="D13" s="17">
        <f t="shared" si="0"/>
        <v>43407000</v>
      </c>
      <c r="E13" s="18">
        <v>29009.96</v>
      </c>
      <c r="F13" s="19">
        <v>43014300</v>
      </c>
      <c r="G13" s="19">
        <v>392700</v>
      </c>
    </row>
    <row r="14" spans="1:7" ht="18" customHeight="1" x14ac:dyDescent="0.15">
      <c r="A14" s="14" t="s">
        <v>23</v>
      </c>
      <c r="B14" s="15" t="s">
        <v>24</v>
      </c>
      <c r="C14" s="16">
        <v>15</v>
      </c>
      <c r="D14" s="17">
        <f t="shared" si="0"/>
        <v>18789200</v>
      </c>
      <c r="E14" s="18">
        <v>28335.7</v>
      </c>
      <c r="F14" s="19">
        <v>18427800</v>
      </c>
      <c r="G14" s="19">
        <v>361400</v>
      </c>
    </row>
    <row r="15" spans="1:7" ht="18" customHeight="1" x14ac:dyDescent="0.15">
      <c r="A15" s="14" t="s">
        <v>25</v>
      </c>
      <c r="B15" s="15" t="s">
        <v>26</v>
      </c>
      <c r="C15" s="16">
        <v>22</v>
      </c>
      <c r="D15" s="17">
        <f t="shared" si="0"/>
        <v>62652400</v>
      </c>
      <c r="E15" s="18">
        <v>27048.26</v>
      </c>
      <c r="F15" s="19">
        <v>61284100</v>
      </c>
      <c r="G15" s="19">
        <v>1368300</v>
      </c>
    </row>
    <row r="16" spans="1:7" ht="18" customHeight="1" x14ac:dyDescent="0.15">
      <c r="A16" s="14" t="s">
        <v>27</v>
      </c>
      <c r="B16" s="15" t="s">
        <v>28</v>
      </c>
      <c r="C16" s="16">
        <v>4</v>
      </c>
      <c r="D16" s="17">
        <f t="shared" si="0"/>
        <v>23510000</v>
      </c>
      <c r="E16" s="18">
        <v>15747.24</v>
      </c>
      <c r="F16" s="19">
        <v>22893600</v>
      </c>
      <c r="G16" s="19">
        <v>616400</v>
      </c>
    </row>
    <row r="17" spans="1:7" ht="18" customHeight="1" x14ac:dyDescent="0.15">
      <c r="A17" s="14" t="s">
        <v>29</v>
      </c>
      <c r="B17" s="15" t="s">
        <v>30</v>
      </c>
      <c r="C17" s="16">
        <v>14</v>
      </c>
      <c r="D17" s="17">
        <f t="shared" si="0"/>
        <v>45421200</v>
      </c>
      <c r="E17" s="18">
        <v>25688.83</v>
      </c>
      <c r="F17" s="19">
        <v>44525700</v>
      </c>
      <c r="G17" s="19">
        <v>895500</v>
      </c>
    </row>
    <row r="18" spans="1:7" ht="18" customHeight="1" x14ac:dyDescent="0.15">
      <c r="A18" s="14" t="s">
        <v>31</v>
      </c>
      <c r="B18" s="15" t="s">
        <v>32</v>
      </c>
      <c r="C18" s="16">
        <v>0</v>
      </c>
      <c r="D18" s="17">
        <f t="shared" si="0"/>
        <v>0</v>
      </c>
      <c r="E18" s="18">
        <v>0</v>
      </c>
      <c r="F18" s="19">
        <v>0</v>
      </c>
      <c r="G18" s="19">
        <v>0</v>
      </c>
    </row>
    <row r="19" spans="1:7" ht="18" customHeight="1" x14ac:dyDescent="0.15">
      <c r="A19" s="20" t="s">
        <v>33</v>
      </c>
      <c r="B19" s="21" t="s">
        <v>34</v>
      </c>
      <c r="C19" s="22">
        <f>SUMIF(C20:C21,"&gt;0")</f>
        <v>15</v>
      </c>
      <c r="D19" s="17">
        <f>SUMIF(D20:D21,"&gt;0")</f>
        <v>10736700</v>
      </c>
      <c r="E19" s="22">
        <f>SUMIF(E20:E21,"&gt;0")</f>
        <v>5333.07</v>
      </c>
      <c r="F19" s="17">
        <f>SUMIF(F20:F21,"&gt;0")</f>
        <v>8584000</v>
      </c>
      <c r="G19" s="17">
        <f>SUMIF(G20:G21,"&gt;0")</f>
        <v>2152700</v>
      </c>
    </row>
    <row r="20" spans="1:7" ht="18" customHeight="1" x14ac:dyDescent="0.15">
      <c r="A20" s="23" t="s">
        <v>35</v>
      </c>
      <c r="B20" s="24" t="s">
        <v>36</v>
      </c>
      <c r="C20" s="25">
        <v>10</v>
      </c>
      <c r="D20" s="26">
        <f>IF(F20&gt;0,F20,0)+IF(G20&gt;0,G20,0)</f>
        <v>6886400</v>
      </c>
      <c r="E20" s="27">
        <v>4344.62</v>
      </c>
      <c r="F20" s="28">
        <v>6871300</v>
      </c>
      <c r="G20" s="28">
        <v>15100</v>
      </c>
    </row>
    <row r="21" spans="1:7" ht="18" customHeight="1" x14ac:dyDescent="0.15">
      <c r="A21" s="29" t="s">
        <v>35</v>
      </c>
      <c r="B21" s="30" t="s">
        <v>32</v>
      </c>
      <c r="C21" s="25">
        <v>5</v>
      </c>
      <c r="D21" s="26">
        <f>IF(F21&gt;0,F21,0)+IF(G21&gt;0,G21,0)</f>
        <v>3850300</v>
      </c>
      <c r="E21" s="27">
        <v>988.45</v>
      </c>
      <c r="F21" s="28">
        <v>1712700</v>
      </c>
      <c r="G21" s="28">
        <v>2137600</v>
      </c>
    </row>
    <row r="22" spans="1:7" ht="18" customHeight="1" x14ac:dyDescent="0.15">
      <c r="A22" s="31" t="s">
        <v>37</v>
      </c>
      <c r="B22" s="32" t="s">
        <v>38</v>
      </c>
      <c r="C22" s="25">
        <v>13</v>
      </c>
      <c r="D22" s="26">
        <f>IF(F22&gt;0,F22,0)+IF(G22&gt;0,G22,0)</f>
        <v>16043900</v>
      </c>
      <c r="E22" s="27">
        <v>11169.48</v>
      </c>
      <c r="F22" s="28">
        <v>14755500</v>
      </c>
      <c r="G22" s="28">
        <v>1288400</v>
      </c>
    </row>
    <row r="23" spans="1:7" ht="17.25" customHeight="1" x14ac:dyDescent="0.15">
      <c r="A23" s="33" t="s">
        <v>39</v>
      </c>
      <c r="B23" s="34" t="s">
        <v>40</v>
      </c>
      <c r="C23" s="35">
        <v>7</v>
      </c>
      <c r="D23" s="36">
        <f>IF(F23&gt;0,F23,0)+IF(G23&gt;0,G23,0)</f>
        <v>15503200</v>
      </c>
      <c r="E23" s="37">
        <v>7872.11</v>
      </c>
      <c r="F23" s="38">
        <v>15495300</v>
      </c>
      <c r="G23" s="38">
        <v>7900</v>
      </c>
    </row>
    <row r="24" spans="1:7" ht="18" customHeight="1" x14ac:dyDescent="0.15">
      <c r="A24" s="39" t="s">
        <v>41</v>
      </c>
      <c r="B24" s="40" t="s">
        <v>10</v>
      </c>
      <c r="C24" s="41">
        <f t="shared" ref="C24:G27" si="1">SUMIF(C7,"&gt;0")</f>
        <v>4</v>
      </c>
      <c r="D24" s="42">
        <f t="shared" si="1"/>
        <v>12495500</v>
      </c>
      <c r="E24" s="41">
        <f t="shared" si="1"/>
        <v>33712.25</v>
      </c>
      <c r="F24" s="42">
        <f t="shared" si="1"/>
        <v>12477000</v>
      </c>
      <c r="G24" s="42">
        <f t="shared" si="1"/>
        <v>18500</v>
      </c>
    </row>
    <row r="25" spans="1:7" ht="18" customHeight="1" x14ac:dyDescent="0.15">
      <c r="A25" s="23"/>
      <c r="B25" s="20" t="s">
        <v>12</v>
      </c>
      <c r="C25" s="43">
        <f t="shared" si="1"/>
        <v>9</v>
      </c>
      <c r="D25" s="44">
        <f t="shared" si="1"/>
        <v>24854400</v>
      </c>
      <c r="E25" s="43">
        <f t="shared" si="1"/>
        <v>36105.81</v>
      </c>
      <c r="F25" s="44">
        <f t="shared" si="1"/>
        <v>24795500</v>
      </c>
      <c r="G25" s="44">
        <f t="shared" si="1"/>
        <v>58900</v>
      </c>
    </row>
    <row r="26" spans="1:7" ht="18" customHeight="1" x14ac:dyDescent="0.15">
      <c r="A26" s="23"/>
      <c r="B26" s="45" t="s">
        <v>14</v>
      </c>
      <c r="C26" s="46">
        <f t="shared" si="1"/>
        <v>15</v>
      </c>
      <c r="D26" s="47">
        <f t="shared" si="1"/>
        <v>25051200</v>
      </c>
      <c r="E26" s="46">
        <f t="shared" si="1"/>
        <v>20738.38</v>
      </c>
      <c r="F26" s="47">
        <f t="shared" si="1"/>
        <v>24923900</v>
      </c>
      <c r="G26" s="47">
        <f t="shared" si="1"/>
        <v>127300</v>
      </c>
    </row>
    <row r="27" spans="1:7" ht="18" customHeight="1" x14ac:dyDescent="0.15">
      <c r="A27" s="23"/>
      <c r="B27" s="45" t="s">
        <v>16</v>
      </c>
      <c r="C27" s="46">
        <f t="shared" si="1"/>
        <v>12</v>
      </c>
      <c r="D27" s="47">
        <f t="shared" si="1"/>
        <v>17114800</v>
      </c>
      <c r="E27" s="46">
        <f t="shared" si="1"/>
        <v>16921.62</v>
      </c>
      <c r="F27" s="47">
        <f t="shared" si="1"/>
        <v>16674700</v>
      </c>
      <c r="G27" s="47">
        <f t="shared" si="1"/>
        <v>440100</v>
      </c>
    </row>
    <row r="28" spans="1:7" ht="18" customHeight="1" x14ac:dyDescent="0.15">
      <c r="A28" s="23"/>
      <c r="B28" s="45" t="s">
        <v>36</v>
      </c>
      <c r="C28" s="46">
        <f>SUMIF(C20,"&gt;0")</f>
        <v>10</v>
      </c>
      <c r="D28" s="47">
        <f>SUMIF(D20,"&gt;0")</f>
        <v>6886400</v>
      </c>
      <c r="E28" s="46">
        <f>SUMIF(E20,"&gt;0")</f>
        <v>4344.62</v>
      </c>
      <c r="F28" s="47">
        <f>SUMIF(F20,"&gt;0")</f>
        <v>6871300</v>
      </c>
      <c r="G28" s="47">
        <f>SUMIF(G20,"&gt;0")</f>
        <v>15100</v>
      </c>
    </row>
    <row r="29" spans="1:7" ht="18" customHeight="1" x14ac:dyDescent="0.15">
      <c r="A29" s="23"/>
      <c r="B29" s="45" t="s">
        <v>32</v>
      </c>
      <c r="C29" s="46">
        <f>SUMIF(C18,"&gt;0")+SUMIF(C21,"&gt;0")</f>
        <v>5</v>
      </c>
      <c r="D29" s="47">
        <f>SUMIF(D18,"&gt;0")+SUMIF(D21,"&gt;0")</f>
        <v>3850300</v>
      </c>
      <c r="E29" s="46">
        <f>SUMIF(E18,"&gt;0")+SUMIF(E21,"&gt;0")</f>
        <v>988.45</v>
      </c>
      <c r="F29" s="47">
        <f>SUMIF(F18,"&gt;0")+SUMIF(F21,"&gt;0")</f>
        <v>1712700</v>
      </c>
      <c r="G29" s="47">
        <f>SUMIF(G18,"&gt;0")+SUMIF(G21,"&gt;0")</f>
        <v>2137600</v>
      </c>
    </row>
    <row r="30" spans="1:7" ht="18" customHeight="1" x14ac:dyDescent="0.15">
      <c r="A30" s="23"/>
      <c r="B30" s="45" t="s">
        <v>18</v>
      </c>
      <c r="C30" s="46">
        <f>SUMIF(C11,"&gt;0")</f>
        <v>23</v>
      </c>
      <c r="D30" s="47">
        <f>SUMIF(D11,"&gt;0")</f>
        <v>60426700</v>
      </c>
      <c r="E30" s="46">
        <f>SUMIF(E11,"&gt;0")</f>
        <v>23756.77</v>
      </c>
      <c r="F30" s="47">
        <f>SUMIF(F11,"&gt;0")</f>
        <v>59830500</v>
      </c>
      <c r="G30" s="47">
        <f>SUMIF(G11,"&gt;0")</f>
        <v>596200</v>
      </c>
    </row>
    <row r="31" spans="1:7" ht="18" customHeight="1" x14ac:dyDescent="0.15">
      <c r="A31" s="23"/>
      <c r="B31" s="45" t="s">
        <v>38</v>
      </c>
      <c r="C31" s="46">
        <f>SUMIF(C22,"&gt;0")</f>
        <v>13</v>
      </c>
      <c r="D31" s="47">
        <f>SUMIF(D22,"&gt;0")</f>
        <v>16043900</v>
      </c>
      <c r="E31" s="46">
        <f>SUMIF(E22,"&gt;0")</f>
        <v>11169.48</v>
      </c>
      <c r="F31" s="47">
        <f>SUMIF(F22,"&gt;0")</f>
        <v>14755500</v>
      </c>
      <c r="G31" s="47">
        <f>SUMIF(G22,"&gt;0")</f>
        <v>1288400</v>
      </c>
    </row>
    <row r="32" spans="1:7" ht="18" customHeight="1" x14ac:dyDescent="0.15">
      <c r="A32" s="23"/>
      <c r="B32" s="45" t="s">
        <v>20</v>
      </c>
      <c r="C32" s="46">
        <f t="shared" ref="C32:G35" si="2">SUMIF(C12,"&gt;0")</f>
        <v>12</v>
      </c>
      <c r="D32" s="47">
        <f t="shared" si="2"/>
        <v>16345100</v>
      </c>
      <c r="E32" s="46">
        <f t="shared" si="2"/>
        <v>15501.77</v>
      </c>
      <c r="F32" s="47">
        <f t="shared" si="2"/>
        <v>16242700</v>
      </c>
      <c r="G32" s="47">
        <f t="shared" si="2"/>
        <v>102400</v>
      </c>
    </row>
    <row r="33" spans="1:7" ht="18" customHeight="1" x14ac:dyDescent="0.15">
      <c r="A33" s="23"/>
      <c r="B33" s="45" t="s">
        <v>22</v>
      </c>
      <c r="C33" s="46">
        <f t="shared" si="2"/>
        <v>15</v>
      </c>
      <c r="D33" s="47">
        <f t="shared" si="2"/>
        <v>43407000</v>
      </c>
      <c r="E33" s="46">
        <f t="shared" si="2"/>
        <v>29009.96</v>
      </c>
      <c r="F33" s="47">
        <f t="shared" si="2"/>
        <v>43014300</v>
      </c>
      <c r="G33" s="47">
        <f t="shared" si="2"/>
        <v>392700</v>
      </c>
    </row>
    <row r="34" spans="1:7" ht="18" customHeight="1" x14ac:dyDescent="0.15">
      <c r="A34" s="23"/>
      <c r="B34" s="45" t="s">
        <v>24</v>
      </c>
      <c r="C34" s="46">
        <f t="shared" si="2"/>
        <v>15</v>
      </c>
      <c r="D34" s="47">
        <f t="shared" si="2"/>
        <v>18789200</v>
      </c>
      <c r="E34" s="46">
        <f t="shared" si="2"/>
        <v>28335.7</v>
      </c>
      <c r="F34" s="47">
        <f t="shared" si="2"/>
        <v>18427800</v>
      </c>
      <c r="G34" s="47">
        <f t="shared" si="2"/>
        <v>361400</v>
      </c>
    </row>
    <row r="35" spans="1:7" ht="18" customHeight="1" x14ac:dyDescent="0.15">
      <c r="A35" s="23"/>
      <c r="B35" s="45" t="s">
        <v>26</v>
      </c>
      <c r="C35" s="46">
        <f t="shared" si="2"/>
        <v>22</v>
      </c>
      <c r="D35" s="47">
        <f t="shared" si="2"/>
        <v>62652400</v>
      </c>
      <c r="E35" s="46">
        <f t="shared" si="2"/>
        <v>27048.26</v>
      </c>
      <c r="F35" s="47">
        <f t="shared" si="2"/>
        <v>61284100</v>
      </c>
      <c r="G35" s="47">
        <f t="shared" si="2"/>
        <v>1368300</v>
      </c>
    </row>
    <row r="36" spans="1:7" ht="18" customHeight="1" x14ac:dyDescent="0.15">
      <c r="A36" s="23"/>
      <c r="B36" s="45" t="s">
        <v>28</v>
      </c>
      <c r="C36" s="46">
        <f>SUMIF(C16:C17,"&gt;0")</f>
        <v>18</v>
      </c>
      <c r="D36" s="47">
        <f>SUMIF(D16:D17,"&gt;0")</f>
        <v>68931200</v>
      </c>
      <c r="E36" s="46">
        <f>SUMIF(E16:E17,"&gt;0")</f>
        <v>41436.07</v>
      </c>
      <c r="F36" s="47">
        <f>SUMIF(F16:F17,"&gt;0")</f>
        <v>67419300</v>
      </c>
      <c r="G36" s="47">
        <f>SUMIF(G16:G17,"&gt;0")</f>
        <v>1511900</v>
      </c>
    </row>
    <row r="37" spans="1:7" ht="18" customHeight="1" x14ac:dyDescent="0.15">
      <c r="A37" s="48"/>
      <c r="B37" s="49" t="s">
        <v>42</v>
      </c>
      <c r="C37" s="50">
        <f>SUMIF(C23,"&gt;0")</f>
        <v>7</v>
      </c>
      <c r="D37" s="51">
        <f>SUMIF(D23,"&gt;0")</f>
        <v>15503200</v>
      </c>
      <c r="E37" s="50">
        <f>SUMIF(E23,"&gt;0")</f>
        <v>7872.11</v>
      </c>
      <c r="F37" s="51">
        <f>SUMIF(F23,"&gt;0")</f>
        <v>15495300</v>
      </c>
      <c r="G37" s="51">
        <f>SUMIF(G23,"&gt;0")</f>
        <v>7900</v>
      </c>
    </row>
    <row r="38" spans="1:7" x14ac:dyDescent="0.15">
      <c r="A38" s="52" t="s">
        <v>43</v>
      </c>
      <c r="B38"/>
      <c r="C38"/>
      <c r="D38"/>
      <c r="E38"/>
      <c r="F38"/>
      <c r="G38"/>
    </row>
    <row r="39" spans="1:7" x14ac:dyDescent="0.15">
      <c r="A39" s="52" t="s">
        <v>44</v>
      </c>
      <c r="B39"/>
      <c r="C39"/>
      <c r="D39"/>
      <c r="E39"/>
      <c r="F39"/>
      <c r="G39"/>
    </row>
  </sheetData>
  <sheetProtection autoFilter="0"/>
  <mergeCells count="8">
    <mergeCell ref="G4:G5"/>
    <mergeCell ref="A6:B6"/>
    <mergeCell ref="A3:B5"/>
    <mergeCell ref="C3:C5"/>
    <mergeCell ref="D3:D5"/>
    <mergeCell ref="E3:F3"/>
    <mergeCell ref="E4:E5"/>
    <mergeCell ref="F4:F5"/>
  </mergeCells>
  <phoneticPr fontId="3"/>
  <conditionalFormatting sqref="A6:B6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E7:G18 D19:G19 C38:C39 C7:C23 E20:G23 E38:G39 G24:G37" xr:uid="{5CECC919-3B9D-44BD-94CF-76CB2E343CF6}">
      <formula1>0</formula1>
    </dataValidation>
  </dataValidations>
  <pageMargins left="0.39370078740157483" right="0.39370078740157483" top="0.78740157480314965" bottom="0.39370078740157483" header="0" footer="0"/>
  <pageSetup paperSize="9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2-5</vt:lpstr>
      <vt:lpstr>'2-5'!Print_Titles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2026-02-27T06:58:19Z</dcterms:created>
  <dcterms:modified xsi:type="dcterms:W3CDTF">2026-02-27T06:58:27Z</dcterms:modified>
</cp:coreProperties>
</file>