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F0D724DE-3626-4F8F-A86B-95994B8B4AF4}" xr6:coauthVersionLast="47" xr6:coauthVersionMax="47" xr10:uidLastSave="{00000000-0000-0000-0000-000000000000}"/>
  <bookViews>
    <workbookView xWindow="-120" yWindow="-120" windowWidth="29040" windowHeight="15720" xr2:uid="{7F7BBA5B-A968-464F-9AD0-A61E971A74D2}"/>
  </bookViews>
  <sheets>
    <sheet name="2-4" sheetId="1" r:id="rId1"/>
  </sheets>
  <definedNames>
    <definedName name="_xlnm._FilterDatabase" localSheetId="0" hidden="1">'2-4'!$A$4:$I$276</definedName>
    <definedName name="_xlnm.Print_Titles" localSheetId="0">'2-4'!$2:$4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60" i="1" l="1" a="1"/>
  <c r="H260" i="1" s="1"/>
  <c r="G260" i="1"/>
  <c r="F260" i="1" a="1"/>
  <c r="F260" i="1" s="1"/>
  <c r="E260" i="1"/>
  <c r="E260" i="1" a="1"/>
  <c r="H243" i="1"/>
  <c r="H243" i="1" a="1"/>
  <c r="G243" i="1"/>
  <c r="F243" i="1" a="1"/>
  <c r="F243" i="1" s="1"/>
  <c r="E243" i="1" a="1"/>
  <c r="E243" i="1" s="1"/>
  <c r="H226" i="1" a="1"/>
  <c r="H226" i="1" s="1"/>
  <c r="G226" i="1"/>
  <c r="F226" i="1"/>
  <c r="F226" i="1" a="1"/>
  <c r="E226" i="1" a="1"/>
  <c r="E226" i="1" s="1"/>
  <c r="H209" i="1"/>
  <c r="H209" i="1" a="1"/>
  <c r="G209" i="1"/>
  <c r="F209" i="1" a="1"/>
  <c r="F209" i="1" s="1"/>
  <c r="E209" i="1" a="1"/>
  <c r="E209" i="1" s="1"/>
  <c r="H192" i="1" a="1"/>
  <c r="H192" i="1" s="1"/>
  <c r="G192" i="1"/>
  <c r="F192" i="1"/>
  <c r="F192" i="1" a="1"/>
  <c r="E192" i="1"/>
  <c r="E192" i="1" a="1"/>
  <c r="H175" i="1" a="1"/>
  <c r="H175" i="1" s="1"/>
  <c r="G175" i="1"/>
  <c r="F175" i="1" a="1"/>
  <c r="F175" i="1" s="1"/>
  <c r="E175" i="1" a="1"/>
  <c r="E175" i="1" s="1"/>
  <c r="H158" i="1" a="1"/>
  <c r="H158" i="1" s="1"/>
  <c r="G158" i="1"/>
  <c r="F158" i="1"/>
  <c r="F158" i="1" a="1"/>
  <c r="E158" i="1"/>
  <c r="E158" i="1" a="1"/>
  <c r="H141" i="1"/>
  <c r="H141" i="1" a="1"/>
  <c r="G141" i="1"/>
  <c r="F141" i="1" a="1"/>
  <c r="F141" i="1" s="1"/>
  <c r="E141" i="1" a="1"/>
  <c r="E141" i="1" s="1"/>
  <c r="H124" i="1" a="1"/>
  <c r="H124" i="1" s="1"/>
  <c r="G124" i="1"/>
  <c r="F124" i="1" a="1"/>
  <c r="F124" i="1" s="1"/>
  <c r="E124" i="1"/>
  <c r="E124" i="1" a="1"/>
  <c r="H107" i="1"/>
  <c r="H107" i="1" a="1"/>
  <c r="G107" i="1"/>
  <c r="F107" i="1" a="1"/>
  <c r="F107" i="1" s="1"/>
  <c r="E107" i="1" a="1"/>
  <c r="E107" i="1" s="1"/>
  <c r="H90" i="1" a="1"/>
  <c r="H90" i="1" s="1"/>
  <c r="G90" i="1"/>
  <c r="F90" i="1"/>
  <c r="F90" i="1" a="1"/>
  <c r="E90" i="1" a="1"/>
  <c r="E90" i="1" s="1"/>
  <c r="H73" i="1"/>
  <c r="H73" i="1" a="1"/>
  <c r="G73" i="1"/>
  <c r="F73" i="1" a="1"/>
  <c r="F73" i="1" s="1"/>
  <c r="E73" i="1" a="1"/>
  <c r="E73" i="1" s="1"/>
  <c r="H56" i="1" a="1"/>
  <c r="H56" i="1" s="1"/>
  <c r="G56" i="1"/>
  <c r="F56" i="1"/>
  <c r="F56" i="1" a="1"/>
  <c r="E56" i="1"/>
  <c r="E56" i="1" a="1"/>
  <c r="H39" i="1" a="1"/>
  <c r="H39" i="1" s="1"/>
  <c r="G39" i="1"/>
  <c r="F39" i="1" a="1"/>
  <c r="F39" i="1" s="1"/>
  <c r="E39" i="1" a="1"/>
  <c r="E39" i="1" s="1"/>
  <c r="H22" i="1" a="1"/>
  <c r="H22" i="1" s="1"/>
  <c r="H5" i="1" s="1" a="1"/>
  <c r="H5" i="1" s="1"/>
  <c r="G22" i="1"/>
  <c r="F22" i="1"/>
  <c r="F22" i="1" a="1"/>
  <c r="E22" i="1"/>
  <c r="E22" i="1" a="1"/>
  <c r="G19" i="1" a="1"/>
  <c r="G19" i="1" s="1"/>
  <c r="I5" i="1" a="1"/>
  <c r="I5" i="1" s="1"/>
  <c r="G5" i="1" a="1"/>
  <c r="G5" i="1" s="1"/>
  <c r="D5" i="1" a="1"/>
  <c r="D5" i="1" s="1"/>
  <c r="C5" i="1" a="1"/>
  <c r="C5" i="1" s="1"/>
  <c r="H20" i="1" l="1" a="1"/>
  <c r="H20" i="1" s="1"/>
  <c r="H10" i="1" a="1"/>
  <c r="H10" i="1" s="1"/>
  <c r="H21" i="1" a="1"/>
  <c r="H21" i="1" s="1"/>
  <c r="H11" i="1" a="1"/>
  <c r="H11" i="1" s="1"/>
  <c r="H8" i="1" a="1"/>
  <c r="H8" i="1" s="1"/>
  <c r="H14" i="1" a="1"/>
  <c r="H14" i="1" s="1"/>
  <c r="H9" i="1" a="1"/>
  <c r="H9" i="1" s="1"/>
  <c r="E14" i="1" a="1"/>
  <c r="E14" i="1" s="1"/>
  <c r="E8" i="1" a="1"/>
  <c r="E8" i="1" s="1"/>
  <c r="E17" i="1" a="1"/>
  <c r="E17" i="1" s="1"/>
  <c r="E5" i="1" a="1"/>
  <c r="E5" i="1" s="1"/>
  <c r="E19" i="1" a="1"/>
  <c r="E19" i="1" s="1"/>
  <c r="E15" i="1" a="1"/>
  <c r="E15" i="1" s="1"/>
  <c r="E9" i="1" a="1"/>
  <c r="E9" i="1" s="1"/>
  <c r="E20" i="1" a="1"/>
  <c r="E20" i="1" s="1"/>
  <c r="E13" i="1" a="1"/>
  <c r="E13" i="1" s="1"/>
  <c r="E10" i="1" a="1"/>
  <c r="E10" i="1" s="1"/>
  <c r="E7" i="1" a="1"/>
  <c r="E7" i="1" s="1"/>
  <c r="E16" i="1" a="1"/>
  <c r="E16" i="1" s="1"/>
  <c r="E21" i="1" a="1"/>
  <c r="E21" i="1" s="1"/>
  <c r="E18" i="1" a="1"/>
  <c r="E18" i="1" s="1"/>
  <c r="E11" i="1" a="1"/>
  <c r="E11" i="1" s="1"/>
  <c r="E12" i="1" a="1"/>
  <c r="E12" i="1" s="1"/>
  <c r="E6" i="1" a="1"/>
  <c r="E6" i="1" s="1"/>
  <c r="F19" i="1" a="1"/>
  <c r="F19" i="1" s="1"/>
  <c r="F5" i="1" a="1"/>
  <c r="F5" i="1" s="1"/>
  <c r="F20" i="1" a="1"/>
  <c r="F20" i="1" s="1"/>
  <c r="F13" i="1" a="1"/>
  <c r="F13" i="1" s="1"/>
  <c r="F10" i="1" a="1"/>
  <c r="F10" i="1" s="1"/>
  <c r="F7" i="1" a="1"/>
  <c r="F7" i="1" s="1"/>
  <c r="F16" i="1" a="1"/>
  <c r="F16" i="1" s="1"/>
  <c r="F11" i="1" a="1"/>
  <c r="F11" i="1" s="1"/>
  <c r="F21" i="1" a="1"/>
  <c r="F21" i="1" s="1"/>
  <c r="F18" i="1" a="1"/>
  <c r="F18" i="1" s="1"/>
  <c r="F12" i="1" a="1"/>
  <c r="F12" i="1" s="1"/>
  <c r="F6" i="1" a="1"/>
  <c r="F6" i="1" s="1"/>
  <c r="F14" i="1" a="1"/>
  <c r="F14" i="1" s="1"/>
  <c r="F8" i="1" a="1"/>
  <c r="F8" i="1" s="1"/>
  <c r="F17" i="1" a="1"/>
  <c r="F17" i="1" s="1"/>
  <c r="F15" i="1" a="1"/>
  <c r="F15" i="1" s="1"/>
  <c r="F9" i="1" a="1"/>
  <c r="F9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<sst xmlns="http://schemas.openxmlformats.org/spreadsheetml/2006/main" count="431" uniqueCount="46">
  <si>
    <t>２－４  国有林野貸付使用地</t>
  </si>
  <si>
    <t>単位（面積：ha、貸付使用料：千円）</t>
    <phoneticPr fontId="2"/>
  </si>
  <si>
    <t>年次
森林管理（局）署</t>
    <phoneticPr fontId="2"/>
  </si>
  <si>
    <t>件　　数</t>
    <rPh sb="0" eb="1">
      <t>ケン</t>
    </rPh>
    <rPh sb="3" eb="4">
      <t>スウ</t>
    </rPh>
    <phoneticPr fontId="2"/>
  </si>
  <si>
    <t>面　　積</t>
    <rPh sb="0" eb="1">
      <t>メン</t>
    </rPh>
    <rPh sb="3" eb="4">
      <t>セキ</t>
    </rPh>
    <phoneticPr fontId="2"/>
  </si>
  <si>
    <t>口　数</t>
    <rPh sb="0" eb="1">
      <t>クチ</t>
    </rPh>
    <rPh sb="2" eb="3">
      <t>スウ</t>
    </rPh>
    <phoneticPr fontId="2"/>
  </si>
  <si>
    <t>本　数</t>
    <rPh sb="0" eb="1">
      <t>ホン</t>
    </rPh>
    <rPh sb="2" eb="3">
      <t>スウ</t>
    </rPh>
    <phoneticPr fontId="2"/>
  </si>
  <si>
    <t>貸付使用料</t>
    <rPh sb="0" eb="5">
      <t>カシツケシヨウリョウ</t>
    </rPh>
    <phoneticPr fontId="2"/>
  </si>
  <si>
    <t>有　償</t>
    <rPh sb="0" eb="1">
      <t>アリ</t>
    </rPh>
    <rPh sb="2" eb="3">
      <t>ショウ</t>
    </rPh>
    <phoneticPr fontId="2"/>
  </si>
  <si>
    <t>無　償</t>
    <rPh sb="0" eb="1">
      <t>ム</t>
    </rPh>
    <rPh sb="2" eb="3">
      <t>ショウ</t>
    </rPh>
    <phoneticPr fontId="2"/>
  </si>
  <si>
    <t>総　　　　　　　　　　　　数</t>
    <rPh sb="0" eb="1">
      <t>ソウ</t>
    </rPh>
    <rPh sb="13" eb="14">
      <t>スウ</t>
    </rPh>
    <phoneticPr fontId="2"/>
  </si>
  <si>
    <t>道路敷</t>
    <phoneticPr fontId="2"/>
  </si>
  <si>
    <t>ダム及び堰堤敷</t>
    <phoneticPr fontId="2"/>
  </si>
  <si>
    <t>電気事業用地</t>
  </si>
  <si>
    <t>通信事業用地</t>
  </si>
  <si>
    <t>防衛施設用地</t>
    <phoneticPr fontId="2"/>
  </si>
  <si>
    <t>ため池及び水路敷</t>
  </si>
  <si>
    <t>学校用地</t>
    <phoneticPr fontId="2"/>
  </si>
  <si>
    <t>鉱業用地</t>
    <phoneticPr fontId="2"/>
  </si>
  <si>
    <t>森林空間総合利用事業用地</t>
    <phoneticPr fontId="2"/>
  </si>
  <si>
    <t>採草放牧地</t>
    <phoneticPr fontId="2"/>
  </si>
  <si>
    <t>林間放牧地</t>
    <phoneticPr fontId="2"/>
  </si>
  <si>
    <t>農耕用地</t>
    <phoneticPr fontId="2"/>
  </si>
  <si>
    <t xml:space="preserve"> 樹木植栽地 </t>
  </si>
  <si>
    <t>温鉱泉用地</t>
    <phoneticPr fontId="2"/>
  </si>
  <si>
    <t>建物敷</t>
    <phoneticPr fontId="2"/>
  </si>
  <si>
    <t>その他</t>
    <rPh sb="2" eb="3">
      <t>タ</t>
    </rPh>
    <phoneticPr fontId="2"/>
  </si>
  <si>
    <t>石川</t>
  </si>
  <si>
    <t>福井</t>
  </si>
  <si>
    <t>三重</t>
  </si>
  <si>
    <t>滋賀</t>
  </si>
  <si>
    <t>兵庫</t>
  </si>
  <si>
    <t>和歌山</t>
  </si>
  <si>
    <t>鳥取</t>
  </si>
  <si>
    <t>島根</t>
  </si>
  <si>
    <t>岡山</t>
  </si>
  <si>
    <t>広島北部</t>
  </si>
  <si>
    <t>広島</t>
  </si>
  <si>
    <t>本局</t>
  </si>
  <si>
    <t>（京都大阪）</t>
  </si>
  <si>
    <t>（奈良）</t>
  </si>
  <si>
    <t>（山口）</t>
  </si>
  <si>
    <t>１　本表は、国有林野貸付台帳により作成した。</t>
  </si>
  <si>
    <t>２　件数欄及び面積欄は、３月３１日現在とし、年期及び一時貸付使用のものを掲上した。</t>
    <rPh sb="4" eb="5">
      <t>ラン</t>
    </rPh>
    <rPh sb="9" eb="10">
      <t>ラン</t>
    </rPh>
    <phoneticPr fontId="1"/>
  </si>
  <si>
    <t>３　貸付使用料欄は、各年度に発生した全額を掲上した。</t>
    <rPh sb="7" eb="8">
      <t>ラン</t>
    </rPh>
    <phoneticPr fontId="1"/>
  </si>
  <si>
    <t>４　口数をもって貸付したもの及び電柱敷等で本数で貸付したものは、それぞれ口数欄、本数欄に掲上した。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</si>
</sst>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_(* #,##0.00_);_(* \(#,##0.00\);_(* &quot;-&quot;??_);_(@_)"/>
    <numFmt numFmtId="178" formatCode="[$]ggge&quot;年&quot;m&quot;月&quot;d&quot;日&quot;;@" x16r2:formatCode16="[$-ja-JP-x-gannen]ggge&quot;年&quot;m&quot;月&quot;d&quot;日&quot;;@"/>
    <numFmt numFmtId="179" formatCode="_ * #,##0,_ ;_ * \-#,##0,_ ;_ * &quot;-&quot;_ ;_ @_ "/>
  </numFmts>
  <fonts count="5" x14ac:knownFonts="1">
    <font>
      <sz val="11"/>
      <name val="ＭＳ Ｐゴシック"/>
      <family val="3"/>
      <charset val="128"/>
    </font>
    <font>
      <b/>
      <sz val="11"/>
      <color rgb="FF3F3F3F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double">
        <color indexed="64"/>
      </bottom>
      <diagonal/>
    </border>
    <border>
      <left/>
      <right style="thin">
        <color rgb="FF000000"/>
      </right>
      <top style="hair">
        <color rgb="FF000000"/>
      </top>
      <bottom style="double">
        <color indexed="64"/>
      </bottom>
      <diagonal/>
    </border>
    <border>
      <left style="thin">
        <color rgb="FF000000"/>
      </left>
      <right/>
      <top style="hair">
        <color rgb="FF000000"/>
      </top>
      <bottom style="double">
        <color indexed="64"/>
      </bottom>
      <diagonal/>
    </border>
    <border>
      <left/>
      <right style="thin">
        <color indexed="64"/>
      </right>
      <top style="hair">
        <color rgb="FF000000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rgb="FF000000"/>
      </left>
      <right style="thin">
        <color rgb="FF000000"/>
      </right>
      <top style="double">
        <color indexed="64"/>
      </top>
      <bottom style="hair">
        <color rgb="FF000000"/>
      </bottom>
      <diagonal/>
    </border>
    <border>
      <left/>
      <right style="thin">
        <color rgb="FF000000"/>
      </right>
      <top style="double">
        <color indexed="64"/>
      </top>
      <bottom style="hair">
        <color rgb="FF000000"/>
      </bottom>
      <diagonal/>
    </border>
    <border>
      <left/>
      <right style="thin">
        <color indexed="64"/>
      </right>
      <top style="double">
        <color indexed="64"/>
      </top>
      <bottom style="hair">
        <color rgb="FF000000"/>
      </bottom>
      <diagonal/>
    </border>
    <border>
      <left style="thin">
        <color indexed="64"/>
      </left>
      <right/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dashed">
        <color rgb="FF000000"/>
      </bottom>
      <diagonal/>
    </border>
    <border>
      <left/>
      <right style="thin">
        <color rgb="FF000000"/>
      </right>
      <top style="hair">
        <color rgb="FF000000"/>
      </top>
      <bottom style="dashed">
        <color rgb="FF000000"/>
      </bottom>
      <diagonal/>
    </border>
    <border>
      <left/>
      <right style="thin">
        <color indexed="64"/>
      </right>
      <top style="hair">
        <color rgb="FF000000"/>
      </top>
      <bottom style="dashed">
        <color rgb="FF000000"/>
      </bottom>
      <diagonal/>
    </border>
    <border>
      <left style="thin">
        <color indexed="64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/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/>
      <right style="thin">
        <color indexed="64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dashed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dashed">
        <color indexed="64"/>
      </bottom>
      <diagonal/>
    </border>
    <border>
      <left/>
      <right style="thin">
        <color rgb="FF000000"/>
      </right>
      <top style="hair">
        <color rgb="FF000000"/>
      </top>
      <bottom style="dashed">
        <color indexed="64"/>
      </bottom>
      <diagonal/>
    </border>
    <border>
      <left/>
      <right style="thin">
        <color indexed="64"/>
      </right>
      <top style="hair">
        <color rgb="FF000000"/>
      </top>
      <bottom style="dashed">
        <color indexed="64"/>
      </bottom>
      <diagonal/>
    </border>
    <border>
      <left style="thin">
        <color indexed="64"/>
      </left>
      <right style="thin">
        <color rgb="FF000000"/>
      </right>
      <top style="dashed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58" fontId="4" fillId="0" borderId="8" xfId="0" applyNumberFormat="1" applyFont="1" applyBorder="1" applyAlignment="1">
      <alignment horizontal="center" vertical="center"/>
    </xf>
    <xf numFmtId="176" fontId="4" fillId="0" borderId="9" xfId="0" applyNumberFormat="1" applyFont="1" applyBorder="1">
      <alignment vertical="center"/>
    </xf>
    <xf numFmtId="176" fontId="4" fillId="0" borderId="10" xfId="0" applyNumberFormat="1" applyFont="1" applyBorder="1">
      <alignment vertical="center"/>
    </xf>
    <xf numFmtId="177" fontId="4" fillId="0" borderId="10" xfId="0" applyNumberFormat="1" applyFont="1" applyBorder="1">
      <alignment vertical="center"/>
    </xf>
    <xf numFmtId="176" fontId="4" fillId="0" borderId="8" xfId="0" applyNumberFormat="1" applyFont="1" applyBorder="1">
      <alignment vertical="center"/>
    </xf>
    <xf numFmtId="176" fontId="4" fillId="0" borderId="11" xfId="0" applyNumberFormat="1" applyFont="1" applyBorder="1">
      <alignment vertical="center"/>
    </xf>
    <xf numFmtId="179" fontId="4" fillId="0" borderId="12" xfId="0" applyNumberFormat="1" applyFont="1" applyBorder="1">
      <alignment vertical="center"/>
    </xf>
    <xf numFmtId="0" fontId="3" fillId="0" borderId="14" xfId="0" applyFont="1" applyBorder="1" applyAlignment="1">
      <alignment horizontal="center" vertical="center"/>
    </xf>
    <xf numFmtId="176" fontId="3" fillId="0" borderId="15" xfId="0" applyNumberFormat="1" applyFont="1" applyBorder="1" applyAlignment="1">
      <alignment horizontal="right" vertical="center"/>
    </xf>
    <xf numFmtId="176" fontId="3" fillId="0" borderId="16" xfId="0" applyNumberFormat="1" applyFont="1" applyBorder="1" applyAlignment="1">
      <alignment horizontal="right" vertical="center"/>
    </xf>
    <xf numFmtId="177" fontId="4" fillId="0" borderId="16" xfId="0" applyNumberFormat="1" applyFont="1" applyBorder="1">
      <alignment vertical="center"/>
    </xf>
    <xf numFmtId="176" fontId="3" fillId="0" borderId="14" xfId="0" applyNumberFormat="1" applyFont="1" applyBorder="1" applyAlignment="1">
      <alignment horizontal="right" vertical="center"/>
    </xf>
    <xf numFmtId="179" fontId="3" fillId="0" borderId="17" xfId="0" applyNumberFormat="1" applyFont="1" applyBorder="1" applyAlignment="1">
      <alignment horizontal="right" vertical="center"/>
    </xf>
    <xf numFmtId="176" fontId="4" fillId="0" borderId="15" xfId="0" applyNumberFormat="1" applyFont="1" applyBorder="1">
      <alignment vertical="center"/>
    </xf>
    <xf numFmtId="176" fontId="4" fillId="0" borderId="14" xfId="0" applyNumberFormat="1" applyFont="1" applyBorder="1">
      <alignment vertical="center"/>
    </xf>
    <xf numFmtId="0" fontId="3" fillId="0" borderId="19" xfId="0" applyFont="1" applyBorder="1" applyAlignment="1">
      <alignment horizontal="center" vertical="center"/>
    </xf>
    <xf numFmtId="176" fontId="3" fillId="0" borderId="20" xfId="0" applyNumberFormat="1" applyFont="1" applyBorder="1" applyAlignment="1">
      <alignment horizontal="right" vertical="center"/>
    </xf>
    <xf numFmtId="176" fontId="3" fillId="0" borderId="21" xfId="0" applyNumberFormat="1" applyFont="1" applyBorder="1" applyAlignment="1">
      <alignment horizontal="right" vertical="center"/>
    </xf>
    <xf numFmtId="177" fontId="4" fillId="0" borderId="21" xfId="0" applyNumberFormat="1" applyFont="1" applyBorder="1">
      <alignment vertical="center"/>
    </xf>
    <xf numFmtId="177" fontId="4" fillId="0" borderId="19" xfId="0" applyNumberFormat="1" applyFont="1" applyBorder="1">
      <alignment vertical="center"/>
    </xf>
    <xf numFmtId="176" fontId="3" fillId="0" borderId="19" xfId="0" applyNumberFormat="1" applyFont="1" applyBorder="1" applyAlignment="1">
      <alignment horizontal="right" vertical="center"/>
    </xf>
    <xf numFmtId="176" fontId="4" fillId="0" borderId="20" xfId="0" applyNumberFormat="1" applyFont="1" applyBorder="1">
      <alignment vertical="center"/>
    </xf>
    <xf numFmtId="179" fontId="3" fillId="0" borderId="22" xfId="0" applyNumberFormat="1" applyFont="1" applyBorder="1" applyAlignment="1">
      <alignment horizontal="right" vertical="center"/>
    </xf>
    <xf numFmtId="58" fontId="3" fillId="0" borderId="24" xfId="0" applyNumberFormat="1" applyFont="1" applyBorder="1" applyAlignment="1">
      <alignment horizontal="center" vertical="center"/>
    </xf>
    <xf numFmtId="176" fontId="3" fillId="0" borderId="25" xfId="0" applyNumberFormat="1" applyFont="1" applyBorder="1" applyProtection="1">
      <alignment vertical="center"/>
      <protection locked="0"/>
    </xf>
    <xf numFmtId="177" fontId="3" fillId="0" borderId="25" xfId="0" applyNumberFormat="1" applyFont="1" applyBorder="1">
      <alignment vertical="center"/>
    </xf>
    <xf numFmtId="176" fontId="3" fillId="0" borderId="24" xfId="0" applyNumberFormat="1" applyFont="1" applyBorder="1">
      <alignment vertical="center"/>
    </xf>
    <xf numFmtId="176" fontId="3" fillId="0" borderId="25" xfId="0" applyNumberFormat="1" applyFont="1" applyBorder="1">
      <alignment vertical="center"/>
    </xf>
    <xf numFmtId="179" fontId="3" fillId="0" borderId="26" xfId="0" applyNumberFormat="1" applyFont="1" applyBorder="1" applyProtection="1">
      <alignment vertical="center"/>
      <protection locked="0"/>
    </xf>
    <xf numFmtId="176" fontId="3" fillId="0" borderId="15" xfId="0" applyNumberFormat="1" applyFont="1" applyBorder="1">
      <alignment vertical="center"/>
    </xf>
    <xf numFmtId="177" fontId="3" fillId="0" borderId="15" xfId="0" applyNumberFormat="1" applyFont="1" applyBorder="1" applyProtection="1">
      <alignment vertical="center"/>
      <protection locked="0"/>
    </xf>
    <xf numFmtId="176" fontId="3" fillId="0" borderId="14" xfId="0" applyNumberFormat="1" applyFont="1" applyBorder="1">
      <alignment vertical="center"/>
    </xf>
    <xf numFmtId="179" fontId="3" fillId="0" borderId="17" xfId="0" applyNumberFormat="1" applyFont="1" applyBorder="1">
      <alignment vertical="center"/>
    </xf>
    <xf numFmtId="176" fontId="3" fillId="0" borderId="15" xfId="0" applyNumberFormat="1" applyFont="1" applyBorder="1" applyProtection="1">
      <alignment vertical="center"/>
      <protection locked="0"/>
    </xf>
    <xf numFmtId="176" fontId="3" fillId="0" borderId="14" xfId="0" applyNumberFormat="1" applyFont="1" applyBorder="1" applyProtection="1">
      <alignment vertical="center"/>
      <protection locked="0"/>
    </xf>
    <xf numFmtId="0" fontId="3" fillId="0" borderId="28" xfId="0" applyFont="1" applyBorder="1" applyAlignment="1">
      <alignment horizontal="center" vertical="center"/>
    </xf>
    <xf numFmtId="176" fontId="3" fillId="0" borderId="29" xfId="0" applyNumberFormat="1" applyFont="1" applyBorder="1">
      <alignment vertical="center"/>
    </xf>
    <xf numFmtId="177" fontId="3" fillId="0" borderId="29" xfId="0" applyNumberFormat="1" applyFont="1" applyBorder="1" applyProtection="1">
      <alignment vertical="center"/>
      <protection locked="0"/>
    </xf>
    <xf numFmtId="176" fontId="3" fillId="0" borderId="28" xfId="0" applyNumberFormat="1" applyFont="1" applyBorder="1">
      <alignment vertical="center"/>
    </xf>
    <xf numFmtId="176" fontId="3" fillId="0" borderId="29" xfId="0" applyNumberFormat="1" applyFont="1" applyBorder="1" applyProtection="1">
      <alignment vertical="center"/>
      <protection locked="0"/>
    </xf>
    <xf numFmtId="179" fontId="3" fillId="0" borderId="30" xfId="0" applyNumberFormat="1" applyFont="1" applyBorder="1">
      <alignment vertical="center"/>
    </xf>
    <xf numFmtId="58" fontId="3" fillId="0" borderId="32" xfId="0" applyNumberFormat="1" applyFont="1" applyBorder="1" applyAlignment="1">
      <alignment horizontal="center" vertical="center"/>
    </xf>
    <xf numFmtId="176" fontId="3" fillId="0" borderId="33" xfId="0" applyNumberFormat="1" applyFont="1" applyBorder="1" applyProtection="1">
      <alignment vertical="center"/>
      <protection locked="0"/>
    </xf>
    <xf numFmtId="177" fontId="3" fillId="0" borderId="33" xfId="0" applyNumberFormat="1" applyFont="1" applyBorder="1">
      <alignment vertical="center"/>
    </xf>
    <xf numFmtId="176" fontId="3" fillId="0" borderId="32" xfId="0" applyNumberFormat="1" applyFont="1" applyBorder="1">
      <alignment vertical="center"/>
    </xf>
    <xf numFmtId="176" fontId="3" fillId="0" borderId="33" xfId="0" applyNumberFormat="1" applyFont="1" applyBorder="1">
      <alignment vertical="center"/>
    </xf>
    <xf numFmtId="179" fontId="3" fillId="0" borderId="34" xfId="0" applyNumberFormat="1" applyFont="1" applyBorder="1" applyProtection="1">
      <alignment vertical="center"/>
      <protection locked="0"/>
    </xf>
    <xf numFmtId="0" fontId="0" fillId="0" borderId="0" xfId="0" applyAlignment="1"/>
    <xf numFmtId="0" fontId="3" fillId="0" borderId="37" xfId="0" applyFont="1" applyBorder="1" applyAlignment="1">
      <alignment horizontal="center" vertical="center"/>
    </xf>
    <xf numFmtId="176" fontId="3" fillId="0" borderId="38" xfId="0" applyNumberFormat="1" applyFont="1" applyBorder="1">
      <alignment vertical="center"/>
    </xf>
    <xf numFmtId="177" fontId="3" fillId="0" borderId="38" xfId="0" applyNumberFormat="1" applyFont="1" applyBorder="1" applyProtection="1">
      <alignment vertical="center"/>
      <protection locked="0"/>
    </xf>
    <xf numFmtId="176" fontId="3" fillId="0" borderId="37" xfId="0" applyNumberFormat="1" applyFont="1" applyBorder="1">
      <alignment vertical="center"/>
    </xf>
    <xf numFmtId="176" fontId="3" fillId="0" borderId="38" xfId="0" applyNumberFormat="1" applyFont="1" applyBorder="1" applyProtection="1">
      <alignment vertical="center"/>
      <protection locked="0"/>
    </xf>
    <xf numFmtId="179" fontId="3" fillId="0" borderId="39" xfId="0" applyNumberFormat="1" applyFont="1" applyBorder="1">
      <alignment vertical="center"/>
    </xf>
    <xf numFmtId="0" fontId="3" fillId="0" borderId="42" xfId="0" applyFont="1" applyBorder="1" applyAlignment="1">
      <alignment horizontal="center" vertical="center"/>
    </xf>
    <xf numFmtId="176" fontId="3" fillId="0" borderId="43" xfId="0" applyNumberFormat="1" applyFont="1" applyBorder="1">
      <alignment vertical="center"/>
    </xf>
    <xf numFmtId="177" fontId="3" fillId="0" borderId="43" xfId="0" applyNumberFormat="1" applyFont="1" applyBorder="1" applyProtection="1">
      <alignment vertical="center"/>
      <protection locked="0"/>
    </xf>
    <xf numFmtId="176" fontId="3" fillId="0" borderId="42" xfId="0" applyNumberFormat="1" applyFont="1" applyBorder="1">
      <alignment vertical="center"/>
    </xf>
    <xf numFmtId="176" fontId="3" fillId="0" borderId="43" xfId="0" applyNumberFormat="1" applyFont="1" applyBorder="1" applyProtection="1">
      <alignment vertical="center"/>
      <protection locked="0"/>
    </xf>
    <xf numFmtId="179" fontId="3" fillId="0" borderId="44" xfId="0" applyNumberFormat="1" applyFont="1" applyBorder="1">
      <alignment vertical="center"/>
    </xf>
    <xf numFmtId="0" fontId="3" fillId="0" borderId="45" xfId="0" applyFont="1" applyBorder="1">
      <alignment vertical="center"/>
    </xf>
    <xf numFmtId="0" fontId="0" fillId="0" borderId="45" xfId="0" applyBorder="1">
      <alignment vertical="center"/>
    </xf>
    <xf numFmtId="0" fontId="3" fillId="0" borderId="0" xfId="0" applyFont="1">
      <alignment vertical="center"/>
    </xf>
    <xf numFmtId="0" fontId="3" fillId="0" borderId="31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8" fontId="4" fillId="0" borderId="7" xfId="0" applyNumberFormat="1" applyFont="1" applyBorder="1" applyAlignment="1">
      <alignment horizontal="distributed" vertical="center"/>
    </xf>
    <xf numFmtId="178" fontId="4" fillId="0" borderId="13" xfId="0" applyNumberFormat="1" applyFont="1" applyBorder="1" applyAlignment="1">
      <alignment horizontal="distributed" vertical="center"/>
    </xf>
    <xf numFmtId="178" fontId="4" fillId="0" borderId="18" xfId="0" applyNumberFormat="1" applyFont="1" applyBorder="1" applyAlignment="1">
      <alignment horizontal="distributed" vertical="center"/>
    </xf>
    <xf numFmtId="0" fontId="3" fillId="0" borderId="2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4" xfId="0" applyFont="1" applyBorder="1" applyAlignment="1">
      <alignment horizontal="distributed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29A8E-9CAE-40D9-8BD8-F8F2417D7063}">
  <sheetPr codeName="Sheet26">
    <pageSetUpPr autoPageBreaks="0" fitToPage="1"/>
  </sheetPr>
  <dimension ref="A1:I281"/>
  <sheetViews>
    <sheetView tabSelected="1" view="pageBreakPreview" zoomScaleNormal="100" zoomScaleSheetLayoutView="100" workbookViewId="0">
      <selection activeCell="D23" sqref="D23"/>
    </sheetView>
  </sheetViews>
  <sheetFormatPr defaultRowHeight="13.5" x14ac:dyDescent="0.15"/>
  <cols>
    <col min="1" max="1" width="25.5" customWidth="1"/>
    <col min="2" max="2" width="23.75" customWidth="1"/>
    <col min="3" max="4" width="14.75" customWidth="1"/>
    <col min="5" max="6" width="14.5" customWidth="1"/>
    <col min="7" max="8" width="14.75" customWidth="1"/>
    <col min="9" max="9" width="17.125" customWidth="1"/>
  </cols>
  <sheetData>
    <row r="1" spans="1:9" x14ac:dyDescent="0.15">
      <c r="A1" t="s">
        <v>0</v>
      </c>
    </row>
    <row r="2" spans="1:9" x14ac:dyDescent="0.15">
      <c r="I2" s="1" t="s">
        <v>1</v>
      </c>
    </row>
    <row r="3" spans="1:9" ht="12.95" customHeight="1" x14ac:dyDescent="0.15">
      <c r="A3" s="79" t="s">
        <v>2</v>
      </c>
      <c r="B3" s="81"/>
      <c r="C3" s="83" t="s">
        <v>3</v>
      </c>
      <c r="D3" s="83"/>
      <c r="E3" s="83" t="s">
        <v>4</v>
      </c>
      <c r="F3" s="83"/>
      <c r="G3" s="83" t="s">
        <v>5</v>
      </c>
      <c r="H3" s="85" t="s">
        <v>6</v>
      </c>
      <c r="I3" s="71" t="s">
        <v>7</v>
      </c>
    </row>
    <row r="4" spans="1:9" x14ac:dyDescent="0.15">
      <c r="A4" s="80"/>
      <c r="B4" s="82"/>
      <c r="C4" s="2" t="s">
        <v>8</v>
      </c>
      <c r="D4" s="2" t="s">
        <v>9</v>
      </c>
      <c r="E4" s="2" t="s">
        <v>8</v>
      </c>
      <c r="F4" s="2" t="s">
        <v>9</v>
      </c>
      <c r="G4" s="84"/>
      <c r="H4" s="86"/>
      <c r="I4" s="72"/>
    </row>
    <row r="5" spans="1:9" x14ac:dyDescent="0.15">
      <c r="A5" s="73">
        <v>45747</v>
      </c>
      <c r="B5" s="3" t="s">
        <v>10</v>
      </c>
      <c r="C5" s="4" cm="1">
        <f t="array" ref="C5">SUMPRODUCT((MOD(ROW(C22:C276)-MIN(ROW(C22:C276)),17)=0)*(C22:C276&gt;0)*C22:C276)</f>
        <v>1976</v>
      </c>
      <c r="D5" s="5" cm="1">
        <f t="array" ref="D5">SUMPRODUCT((MOD(ROW(D22:D276)-MIN(ROW(D22:D276)),17)=0)*(D22:D276&gt;0)*D22:D276)</f>
        <v>1510</v>
      </c>
      <c r="E5" s="6" cm="1">
        <f t="array" ref="E5">SUMPRODUCT((MOD(ROW(E22:E276)-MIN(ROW(E22:E276)),17)=0)*(E22:E276&gt;0)*E22:E276)</f>
        <v>1739.5119000000002</v>
      </c>
      <c r="F5" s="6" cm="1">
        <f t="array" ref="F5">SUMPRODUCT((MOD(ROW(F22:F276)-MIN(ROW(F22:F276)),17)=0)*(F22:F276&gt;0)*F22:F276)</f>
        <v>930.92860000000007</v>
      </c>
      <c r="G5" s="7" cm="1">
        <f t="array" ref="G5">SUMPRODUCT((MOD(ROW(G22:G276)-MIN(ROW(G22:G276)),17)=0)*(G22:G276&gt;0)*G22:G276)</f>
        <v>0</v>
      </c>
      <c r="H5" s="8" cm="1">
        <f t="array" ref="H5">SUMPRODUCT((MOD(ROW(H22:H276)-MIN(ROW(H22:H276)),17)=0)*(H22:H276&gt;0)*H22:H276)</f>
        <v>6860.5</v>
      </c>
      <c r="I5" s="9" cm="1">
        <f t="array" ref="I5">SUMPRODUCT((MOD(ROW(I22:I276)-MIN(ROW(I22:I276)),17)=0)*(I22:I276&gt;0)*I22:I276)</f>
        <v>246448732</v>
      </c>
    </row>
    <row r="6" spans="1:9" x14ac:dyDescent="0.15">
      <c r="A6" s="74">
        <v>45747</v>
      </c>
      <c r="B6" s="10" t="s">
        <v>11</v>
      </c>
      <c r="C6" s="11"/>
      <c r="D6" s="12"/>
      <c r="E6" s="13" cm="1">
        <f t="array" ref="E6">SUMPRODUCT((MOD(ROW(E23:E276)-MIN(ROW(E23:E276)),17)=0)*(E23:E276&gt;0)*E23:E276)</f>
        <v>3.1301999999999999</v>
      </c>
      <c r="F6" s="13" cm="1">
        <f t="array" ref="F6">SUMPRODUCT((MOD(ROW(F23:F276)-MIN(ROW(F23:F276)),17)=0)*(F23:F276&gt;0)*F23:F276)</f>
        <v>692.11339999999984</v>
      </c>
      <c r="G6" s="14"/>
      <c r="H6" s="11"/>
      <c r="I6" s="15"/>
    </row>
    <row r="7" spans="1:9" x14ac:dyDescent="0.15">
      <c r="A7" s="74">
        <v>45747</v>
      </c>
      <c r="B7" s="10" t="s">
        <v>12</v>
      </c>
      <c r="C7" s="11"/>
      <c r="D7" s="12"/>
      <c r="E7" s="13" cm="1">
        <f t="array" ref="E7">SUMPRODUCT((MOD(ROW(E24:E276)-MIN(ROW(E24:E276)),17)=0)*(E24:E276&gt;0)*E24:E276)</f>
        <v>5.7256</v>
      </c>
      <c r="F7" s="13" cm="1">
        <f t="array" ref="F7">SUMPRODUCT((MOD(ROW(F24:F276)-MIN(ROW(F24:F276)),17)=0)*(F24:F276&gt;0)*F24:F276)</f>
        <v>28.466999999999999</v>
      </c>
      <c r="G7" s="14"/>
      <c r="H7" s="11"/>
      <c r="I7" s="15"/>
    </row>
    <row r="8" spans="1:9" x14ac:dyDescent="0.15">
      <c r="A8" s="74">
        <v>45747</v>
      </c>
      <c r="B8" s="10" t="s">
        <v>13</v>
      </c>
      <c r="C8" s="11"/>
      <c r="D8" s="12"/>
      <c r="E8" s="13" cm="1">
        <f t="array" ref="E8">SUMPRODUCT((MOD(ROW(E25:E276)-MIN(ROW(E25:E276)),17)=0)*(E25:E276&gt;0)*E25:E276)</f>
        <v>854.59849999999994</v>
      </c>
      <c r="F8" s="13" cm="1">
        <f t="array" ref="F8">SUMPRODUCT((MOD(ROW(F25:F276)-MIN(ROW(F25:F276)),17)=0)*(F25:F276&gt;0)*F25:F276)</f>
        <v>0.44619999999999999</v>
      </c>
      <c r="G8" s="14"/>
      <c r="H8" s="16" cm="1">
        <f t="array" ref="H8">SUMPRODUCT((MOD(ROW(H25:H276)-MIN(ROW(H25:H276)),17)=0)*(H25:H276&gt;0)*H25:H276)</f>
        <v>4675.5</v>
      </c>
      <c r="I8" s="15"/>
    </row>
    <row r="9" spans="1:9" x14ac:dyDescent="0.15">
      <c r="A9" s="74">
        <v>45747</v>
      </c>
      <c r="B9" s="10" t="s">
        <v>14</v>
      </c>
      <c r="C9" s="11"/>
      <c r="D9" s="12"/>
      <c r="E9" s="13" cm="1">
        <f t="array" ref="E9">SUMPRODUCT((MOD(ROW(E26:E276)-MIN(ROW(E26:E276)),17)=0)*(E26:E276&gt;0)*E26:E276)</f>
        <v>21.714700000000001</v>
      </c>
      <c r="F9" s="13" cm="1">
        <f t="array" ref="F9">SUMPRODUCT((MOD(ROW(F26:F276)-MIN(ROW(F26:F276)),17)=0)*(F26:F276&gt;0)*F26:F276)</f>
        <v>0</v>
      </c>
      <c r="G9" s="14"/>
      <c r="H9" s="16" cm="1">
        <f t="array" ref="H9">SUMPRODUCT((MOD(ROW(H26:H276)-MIN(ROW(H26:H276)),17)=0)*(H26:H276&gt;0)*H26:H276)</f>
        <v>2185</v>
      </c>
      <c r="I9" s="15"/>
    </row>
    <row r="10" spans="1:9" x14ac:dyDescent="0.15">
      <c r="A10" s="74">
        <v>45747</v>
      </c>
      <c r="B10" s="10" t="s">
        <v>15</v>
      </c>
      <c r="C10" s="11"/>
      <c r="D10" s="12"/>
      <c r="E10" s="13" cm="1">
        <f t="array" ref="E10">SUMPRODUCT((MOD(ROW(E27:E276)-MIN(ROW(E27:E276)),17)=0)*(E27:E276&gt;0)*E27:E276)</f>
        <v>0</v>
      </c>
      <c r="F10" s="13" cm="1">
        <f t="array" ref="F10">SUMPRODUCT((MOD(ROW(F27:F276)-MIN(ROW(F27:F276)),17)=0)*(F27:F276&gt;0)*F27:F276)</f>
        <v>0.49349999999999999</v>
      </c>
      <c r="G10" s="14"/>
      <c r="H10" s="16" cm="1">
        <f t="array" ref="H10">SUMPRODUCT((MOD(ROW(H27:H276)-MIN(ROW(H27:H276)),17)=0)*(H27:H276&gt;0)*H27:H276)</f>
        <v>0</v>
      </c>
      <c r="I10" s="15"/>
    </row>
    <row r="11" spans="1:9" x14ac:dyDescent="0.15">
      <c r="A11" s="74">
        <v>45747</v>
      </c>
      <c r="B11" s="10" t="s">
        <v>16</v>
      </c>
      <c r="C11" s="11"/>
      <c r="D11" s="12"/>
      <c r="E11" s="13" cm="1">
        <f t="array" ref="E11">SUMPRODUCT((MOD(ROW(E28:E276)-MIN(ROW(E28:E276)),17)=0)*(E28:E276&gt;0)*E28:E276)</f>
        <v>0.85119999999999985</v>
      </c>
      <c r="F11" s="13" cm="1">
        <f t="array" ref="F11">SUMPRODUCT((MOD(ROW(F28:F276)-MIN(ROW(F28:F276)),17)=0)*(F28:F276&gt;0)*F28:F276)</f>
        <v>34.261099999999999</v>
      </c>
      <c r="G11" s="14"/>
      <c r="H11" s="16" cm="1">
        <f t="array" ref="H11">SUMPRODUCT((MOD(ROW(H28:H276)-MIN(ROW(H28:H276)),17)=0)*(H28:H276&gt;0)*H28:H276)</f>
        <v>0</v>
      </c>
      <c r="I11" s="15"/>
    </row>
    <row r="12" spans="1:9" x14ac:dyDescent="0.15">
      <c r="A12" s="74">
        <v>45747</v>
      </c>
      <c r="B12" s="10" t="s">
        <v>17</v>
      </c>
      <c r="C12" s="11"/>
      <c r="D12" s="12"/>
      <c r="E12" s="13" cm="1">
        <f t="array" ref="E12">SUMPRODUCT((MOD(ROW(E29:E276)-MIN(ROW(E29:E276)),17)=0)*(E29:E276&gt;0)*E29:E276)</f>
        <v>2.2370999999999999</v>
      </c>
      <c r="F12" s="13" cm="1">
        <f t="array" ref="F12">SUMPRODUCT((MOD(ROW(F29:F276)-MIN(ROW(F29:F276)),17)=0)*(F29:F276&gt;0)*F29:F276)</f>
        <v>0</v>
      </c>
      <c r="G12" s="14"/>
      <c r="H12" s="11"/>
      <c r="I12" s="15"/>
    </row>
    <row r="13" spans="1:9" x14ac:dyDescent="0.15">
      <c r="A13" s="74">
        <v>45747</v>
      </c>
      <c r="B13" s="10" t="s">
        <v>18</v>
      </c>
      <c r="C13" s="11"/>
      <c r="D13" s="12"/>
      <c r="E13" s="13" cm="1">
        <f t="array" ref="E13">SUMPRODUCT((MOD(ROW(E30:E276)-MIN(ROW(E30:E276)),17)=0)*(E30:E276&gt;0)*E30:E276)</f>
        <v>9.6097999999999999</v>
      </c>
      <c r="F13" s="13" cm="1">
        <f t="array" ref="F13">SUMPRODUCT((MOD(ROW(F30:F276)-MIN(ROW(F30:F276)),17)=0)*(F30:F276&gt;0)*F30:F276)</f>
        <v>0</v>
      </c>
      <c r="G13" s="14"/>
      <c r="H13" s="11"/>
      <c r="I13" s="15"/>
    </row>
    <row r="14" spans="1:9" x14ac:dyDescent="0.15">
      <c r="A14" s="74">
        <v>45747</v>
      </c>
      <c r="B14" s="10" t="s">
        <v>19</v>
      </c>
      <c r="C14" s="11"/>
      <c r="D14" s="12"/>
      <c r="E14" s="13" cm="1">
        <f t="array" ref="E14">SUMPRODUCT((MOD(ROW(E31:E276)-MIN(ROW(E31:E276)),17)=0)*(E31:E276&gt;0)*E31:E276)</f>
        <v>425.73300000000006</v>
      </c>
      <c r="F14" s="13" cm="1">
        <f t="array" ref="F14">SUMPRODUCT((MOD(ROW(F31:F276)-MIN(ROW(F31:F276)),17)=0)*(F31:F276&gt;0)*F31:F276)</f>
        <v>63.693000000000005</v>
      </c>
      <c r="G14" s="14"/>
      <c r="H14" s="16" cm="1">
        <f t="array" ref="H14">SUMPRODUCT((MOD(ROW(H31:H276)-MIN(ROW(H31:H276)),17)=0)*(H31:H276&gt;0)*H31:H276)</f>
        <v>0</v>
      </c>
      <c r="I14" s="15"/>
    </row>
    <row r="15" spans="1:9" x14ac:dyDescent="0.15">
      <c r="A15" s="74">
        <v>45747</v>
      </c>
      <c r="B15" s="10" t="s">
        <v>20</v>
      </c>
      <c r="C15" s="11"/>
      <c r="D15" s="12"/>
      <c r="E15" s="13" cm="1">
        <f t="array" ref="E15">SUMPRODUCT((MOD(ROW(E32:E276)-MIN(ROW(E32:E276)),17)=0)*(E32:E276&gt;0)*E32:E276)</f>
        <v>76.590599999999995</v>
      </c>
      <c r="F15" s="13" cm="1">
        <f t="array" ref="F15">SUMPRODUCT((MOD(ROW(F32:F276)-MIN(ROW(F32:F276)),17)=0)*(F32:F276&gt;0)*F32:F276)</f>
        <v>0</v>
      </c>
      <c r="G15" s="14"/>
      <c r="H15" s="11"/>
      <c r="I15" s="15"/>
    </row>
    <row r="16" spans="1:9" x14ac:dyDescent="0.15">
      <c r="A16" s="74">
        <v>45747</v>
      </c>
      <c r="B16" s="10" t="s">
        <v>21</v>
      </c>
      <c r="C16" s="11"/>
      <c r="D16" s="12"/>
      <c r="E16" s="13" cm="1">
        <f t="array" ref="E16">SUMPRODUCT((MOD(ROW(E33:E276)-MIN(ROW(E33:E276)),17)=0)*(E33:E276&gt;0)*E33:E276)</f>
        <v>4.3</v>
      </c>
      <c r="F16" s="13" cm="1">
        <f t="array" ref="F16">SUMPRODUCT((MOD(ROW(F33:F276)-MIN(ROW(F33:F276)),17)=0)*(F33:F276&gt;0)*F33:F276)</f>
        <v>0</v>
      </c>
      <c r="G16" s="14"/>
      <c r="H16" s="16"/>
      <c r="I16" s="15"/>
    </row>
    <row r="17" spans="1:9" x14ac:dyDescent="0.15">
      <c r="A17" s="74">
        <v>45747</v>
      </c>
      <c r="B17" s="10" t="s">
        <v>22</v>
      </c>
      <c r="C17" s="11"/>
      <c r="D17" s="12"/>
      <c r="E17" s="13" cm="1">
        <f t="array" ref="E17">SUMPRODUCT((MOD(ROW(E34:E276)-MIN(ROW(E34:E276)),17)=0)*(E34:E276&gt;0)*E34:E276)</f>
        <v>188.53089999999997</v>
      </c>
      <c r="F17" s="13" cm="1">
        <f t="array" ref="F17">SUMPRODUCT((MOD(ROW(F34:F276)-MIN(ROW(F34:F276)),17)=0)*(F34:F276&gt;0)*F34:F276)</f>
        <v>0</v>
      </c>
      <c r="G17" s="14"/>
      <c r="H17" s="16"/>
      <c r="I17" s="15"/>
    </row>
    <row r="18" spans="1:9" x14ac:dyDescent="0.15">
      <c r="A18" s="74">
        <v>45747</v>
      </c>
      <c r="B18" s="10" t="s">
        <v>23</v>
      </c>
      <c r="C18" s="11"/>
      <c r="D18" s="12"/>
      <c r="E18" s="13" cm="1">
        <f t="array" ref="E18">SUMPRODUCT((MOD(ROW(E35:E276)-MIN(ROW(E35:E276)),17)=0)*(E35:E276&gt;0)*E35:E276)</f>
        <v>1.5080999999999998</v>
      </c>
      <c r="F18" s="13" cm="1">
        <f t="array" ref="F18">SUMPRODUCT((MOD(ROW(F35:F276)-MIN(ROW(F35:F276)),17)=0)*(F35:F276&gt;0)*F35:F276)</f>
        <v>0</v>
      </c>
      <c r="G18" s="14"/>
      <c r="H18" s="16"/>
      <c r="I18" s="15"/>
    </row>
    <row r="19" spans="1:9" x14ac:dyDescent="0.15">
      <c r="A19" s="74">
        <v>45747</v>
      </c>
      <c r="B19" s="10" t="s">
        <v>24</v>
      </c>
      <c r="C19" s="11"/>
      <c r="D19" s="12"/>
      <c r="E19" s="13" cm="1">
        <f t="array" ref="E19">SUMPRODUCT((MOD(ROW(E36:E276)-MIN(ROW(E36:E276)),17)=0)*(E36:E276&gt;0)*E36:E276)</f>
        <v>0</v>
      </c>
      <c r="F19" s="13" cm="1">
        <f t="array" ref="F19">SUMPRODUCT((MOD(ROW(F36:F276)-MIN(ROW(F36:F276)),17)=0)*(F36:F276&gt;0)*F36:F276)</f>
        <v>0</v>
      </c>
      <c r="G19" s="17" cm="1">
        <f t="array" ref="G19">SUMPRODUCT((MOD(ROW(G36:G276)-MIN(ROW(G36:G276)),17)=0)*(G36:G276&gt;0)*G36:G276)</f>
        <v>0</v>
      </c>
      <c r="H19" s="16"/>
      <c r="I19" s="15"/>
    </row>
    <row r="20" spans="1:9" x14ac:dyDescent="0.15">
      <c r="A20" s="74">
        <v>45747</v>
      </c>
      <c r="B20" s="10" t="s">
        <v>25</v>
      </c>
      <c r="C20" s="11"/>
      <c r="D20" s="12"/>
      <c r="E20" s="13" cm="1">
        <f t="array" ref="E20">SUMPRODUCT((MOD(ROW(E37:E276)-MIN(ROW(E37:E276)),17)=0)*(E37:E276&gt;0)*E37:E276)</f>
        <v>3.3228000000000004</v>
      </c>
      <c r="F20" s="13" cm="1">
        <f t="array" ref="F20">SUMPRODUCT((MOD(ROW(F37:F276)-MIN(ROW(F37:F276)),17)=0)*(F37:F276&gt;0)*F37:F276)</f>
        <v>0.72789999999999999</v>
      </c>
      <c r="G20" s="14"/>
      <c r="H20" s="16" cm="1">
        <f t="array" ref="H20">SUMPRODUCT((MOD(ROW(H37:H276)-MIN(ROW(H37:H276)),17)=0)*(H37:H276&gt;0)*H37:H276)</f>
        <v>0</v>
      </c>
      <c r="I20" s="15"/>
    </row>
    <row r="21" spans="1:9" ht="13.5" customHeight="1" thickBot="1" x14ac:dyDescent="0.2">
      <c r="A21" s="75">
        <v>45747</v>
      </c>
      <c r="B21" s="18" t="s">
        <v>26</v>
      </c>
      <c r="C21" s="19"/>
      <c r="D21" s="20"/>
      <c r="E21" s="21" cm="1">
        <f t="array" ref="E21">SUMPRODUCT((MOD(ROW(E38:E276)-MIN(ROW(E38:E276)),17)=0)*(E38:E276&gt;0)*E38:E276)</f>
        <v>141.65940000000001</v>
      </c>
      <c r="F21" s="22" cm="1">
        <f t="array" ref="F21">SUMPRODUCT((MOD(ROW(F38:F276)-MIN(ROW(F38:F276)),17)=0)*(F38:F276&gt;0)*F38:F276)</f>
        <v>110.7265</v>
      </c>
      <c r="G21" s="23"/>
      <c r="H21" s="24" cm="1">
        <f t="array" ref="H21">SUMPRODUCT((MOD(ROW(H38:H276)-MIN(ROW(H38:H276)),17)=0)*(H38:H276&gt;0)*H38:H276)</f>
        <v>0</v>
      </c>
      <c r="I21" s="25"/>
    </row>
    <row r="22" spans="1:9" ht="14.25" thickTop="1" x14ac:dyDescent="0.15">
      <c r="A22" s="76" t="s">
        <v>27</v>
      </c>
      <c r="B22" s="26" t="s">
        <v>10</v>
      </c>
      <c r="C22" s="27">
        <v>43</v>
      </c>
      <c r="D22" s="27">
        <v>45</v>
      </c>
      <c r="E22" s="28" cm="1">
        <f t="array" ref="E22">SUMPRODUCT((E23:E38&gt;0)*E23:E38)</f>
        <v>69.440200000000004</v>
      </c>
      <c r="F22" s="28" cm="1">
        <f t="array" ref="F22">SUMPRODUCT((F23:F38&gt;0)*F23:F38)</f>
        <v>28.3432</v>
      </c>
      <c r="G22" s="29">
        <f>IF(G36&gt;0,G36,0)</f>
        <v>0</v>
      </c>
      <c r="H22" s="30" cm="1">
        <f t="array" ref="H22">SUMPRODUCT((H25:H28&gt;0)*H25:H28) + SUMPRODUCT((H31&gt;0)*H31) + SUMPRODUCT((H37:H38&gt;0)*H37:H38)</f>
        <v>83</v>
      </c>
      <c r="I22" s="31">
        <v>3105909</v>
      </c>
    </row>
    <row r="23" spans="1:9" x14ac:dyDescent="0.15">
      <c r="A23" s="77" t="s">
        <v>27</v>
      </c>
      <c r="B23" s="10" t="s">
        <v>11</v>
      </c>
      <c r="C23" s="32"/>
      <c r="D23" s="32"/>
      <c r="E23" s="33">
        <v>0</v>
      </c>
      <c r="F23" s="33">
        <v>14.757000000000001</v>
      </c>
      <c r="G23" s="34"/>
      <c r="H23" s="32"/>
      <c r="I23" s="35"/>
    </row>
    <row r="24" spans="1:9" x14ac:dyDescent="0.15">
      <c r="A24" s="77" t="s">
        <v>27</v>
      </c>
      <c r="B24" s="10" t="s">
        <v>12</v>
      </c>
      <c r="C24" s="32"/>
      <c r="D24" s="32"/>
      <c r="E24" s="33">
        <v>0</v>
      </c>
      <c r="F24" s="33">
        <v>2.9399999999999999E-2</v>
      </c>
      <c r="G24" s="34"/>
      <c r="H24" s="32"/>
      <c r="I24" s="35"/>
    </row>
    <row r="25" spans="1:9" x14ac:dyDescent="0.15">
      <c r="A25" s="77" t="s">
        <v>27</v>
      </c>
      <c r="B25" s="10" t="s">
        <v>13</v>
      </c>
      <c r="C25" s="32"/>
      <c r="D25" s="32"/>
      <c r="E25" s="33">
        <v>34.870100000000001</v>
      </c>
      <c r="F25" s="33">
        <v>0.44619999999999999</v>
      </c>
      <c r="G25" s="34"/>
      <c r="H25" s="36">
        <v>78</v>
      </c>
      <c r="I25" s="35"/>
    </row>
    <row r="26" spans="1:9" x14ac:dyDescent="0.15">
      <c r="A26" s="77" t="s">
        <v>27</v>
      </c>
      <c r="B26" s="10" t="s">
        <v>14</v>
      </c>
      <c r="C26" s="32"/>
      <c r="D26" s="32"/>
      <c r="E26" s="33">
        <v>0</v>
      </c>
      <c r="F26" s="33">
        <v>0</v>
      </c>
      <c r="G26" s="34"/>
      <c r="H26" s="36">
        <v>5</v>
      </c>
      <c r="I26" s="35"/>
    </row>
    <row r="27" spans="1:9" x14ac:dyDescent="0.15">
      <c r="A27" s="77" t="s">
        <v>27</v>
      </c>
      <c r="B27" s="10" t="s">
        <v>15</v>
      </c>
      <c r="C27" s="32"/>
      <c r="D27" s="32"/>
      <c r="E27" s="33">
        <v>0</v>
      </c>
      <c r="F27" s="33">
        <v>0</v>
      </c>
      <c r="G27" s="34"/>
      <c r="H27" s="36">
        <v>0</v>
      </c>
      <c r="I27" s="35"/>
    </row>
    <row r="28" spans="1:9" x14ac:dyDescent="0.15">
      <c r="A28" s="77" t="s">
        <v>27</v>
      </c>
      <c r="B28" s="10" t="s">
        <v>16</v>
      </c>
      <c r="C28" s="32"/>
      <c r="D28" s="32"/>
      <c r="E28" s="33">
        <v>0</v>
      </c>
      <c r="F28" s="33">
        <v>0.1628</v>
      </c>
      <c r="G28" s="34"/>
      <c r="H28" s="36">
        <v>0</v>
      </c>
      <c r="I28" s="35"/>
    </row>
    <row r="29" spans="1:9" x14ac:dyDescent="0.15">
      <c r="A29" s="77" t="s">
        <v>27</v>
      </c>
      <c r="B29" s="10" t="s">
        <v>17</v>
      </c>
      <c r="C29" s="32"/>
      <c r="D29" s="32"/>
      <c r="E29" s="33">
        <v>0</v>
      </c>
      <c r="F29" s="33">
        <v>0</v>
      </c>
      <c r="G29" s="34"/>
      <c r="H29" s="32"/>
      <c r="I29" s="35"/>
    </row>
    <row r="30" spans="1:9" x14ac:dyDescent="0.15">
      <c r="A30" s="77" t="s">
        <v>27</v>
      </c>
      <c r="B30" s="10" t="s">
        <v>18</v>
      </c>
      <c r="C30" s="32"/>
      <c r="D30" s="32"/>
      <c r="E30" s="33">
        <v>0</v>
      </c>
      <c r="F30" s="33">
        <v>0</v>
      </c>
      <c r="G30" s="34"/>
      <c r="H30" s="32"/>
      <c r="I30" s="35"/>
    </row>
    <row r="31" spans="1:9" x14ac:dyDescent="0.15">
      <c r="A31" s="77" t="s">
        <v>27</v>
      </c>
      <c r="B31" s="10" t="s">
        <v>19</v>
      </c>
      <c r="C31" s="32"/>
      <c r="D31" s="32"/>
      <c r="E31" s="33">
        <v>26.118600000000004</v>
      </c>
      <c r="F31" s="33">
        <v>5.0385999999999997</v>
      </c>
      <c r="G31" s="34"/>
      <c r="H31" s="36">
        <v>0</v>
      </c>
      <c r="I31" s="35"/>
    </row>
    <row r="32" spans="1:9" x14ac:dyDescent="0.15">
      <c r="A32" s="77" t="s">
        <v>27</v>
      </c>
      <c r="B32" s="10" t="s">
        <v>20</v>
      </c>
      <c r="C32" s="32"/>
      <c r="D32" s="32"/>
      <c r="E32" s="33">
        <v>0</v>
      </c>
      <c r="F32" s="33">
        <v>0</v>
      </c>
      <c r="G32" s="34"/>
      <c r="H32" s="32"/>
      <c r="I32" s="35"/>
    </row>
    <row r="33" spans="1:9" x14ac:dyDescent="0.15">
      <c r="A33" s="77" t="s">
        <v>27</v>
      </c>
      <c r="B33" s="10" t="s">
        <v>21</v>
      </c>
      <c r="C33" s="32"/>
      <c r="D33" s="32"/>
      <c r="E33" s="33">
        <v>0</v>
      </c>
      <c r="F33" s="33">
        <v>0</v>
      </c>
      <c r="G33" s="34"/>
      <c r="H33" s="32"/>
      <c r="I33" s="35"/>
    </row>
    <row r="34" spans="1:9" x14ac:dyDescent="0.15">
      <c r="A34" s="77" t="s">
        <v>27</v>
      </c>
      <c r="B34" s="10" t="s">
        <v>22</v>
      </c>
      <c r="C34" s="32"/>
      <c r="D34" s="32"/>
      <c r="E34" s="33">
        <v>0</v>
      </c>
      <c r="F34" s="33">
        <v>0</v>
      </c>
      <c r="G34" s="34"/>
      <c r="H34" s="32"/>
      <c r="I34" s="35"/>
    </row>
    <row r="35" spans="1:9" x14ac:dyDescent="0.15">
      <c r="A35" s="77" t="s">
        <v>27</v>
      </c>
      <c r="B35" s="10" t="s">
        <v>23</v>
      </c>
      <c r="C35" s="32"/>
      <c r="D35" s="32"/>
      <c r="E35" s="33">
        <v>0</v>
      </c>
      <c r="F35" s="33">
        <v>0</v>
      </c>
      <c r="G35" s="34"/>
      <c r="H35" s="32"/>
      <c r="I35" s="35"/>
    </row>
    <row r="36" spans="1:9" x14ac:dyDescent="0.15">
      <c r="A36" s="77" t="s">
        <v>27</v>
      </c>
      <c r="B36" s="10" t="s">
        <v>24</v>
      </c>
      <c r="C36" s="32"/>
      <c r="D36" s="32"/>
      <c r="E36" s="33">
        <v>0</v>
      </c>
      <c r="F36" s="33">
        <v>0</v>
      </c>
      <c r="G36" s="37">
        <v>0</v>
      </c>
      <c r="H36" s="32"/>
      <c r="I36" s="35"/>
    </row>
    <row r="37" spans="1:9" x14ac:dyDescent="0.15">
      <c r="A37" s="77" t="s">
        <v>27</v>
      </c>
      <c r="B37" s="10" t="s">
        <v>25</v>
      </c>
      <c r="C37" s="32"/>
      <c r="D37" s="32"/>
      <c r="E37" s="33">
        <v>0</v>
      </c>
      <c r="F37" s="33">
        <v>0</v>
      </c>
      <c r="G37" s="34"/>
      <c r="H37" s="36">
        <v>0</v>
      </c>
      <c r="I37" s="35"/>
    </row>
    <row r="38" spans="1:9" x14ac:dyDescent="0.15">
      <c r="A38" s="78" t="s">
        <v>27</v>
      </c>
      <c r="B38" s="38" t="s">
        <v>26</v>
      </c>
      <c r="C38" s="39"/>
      <c r="D38" s="39"/>
      <c r="E38" s="40">
        <v>8.4515000000000029</v>
      </c>
      <c r="F38" s="40">
        <v>7.9091999999999993</v>
      </c>
      <c r="G38" s="41"/>
      <c r="H38" s="42">
        <v>0</v>
      </c>
      <c r="I38" s="43"/>
    </row>
    <row r="39" spans="1:9" x14ac:dyDescent="0.15">
      <c r="A39" s="66" t="s">
        <v>28</v>
      </c>
      <c r="B39" s="44" t="s">
        <v>10</v>
      </c>
      <c r="C39" s="45">
        <v>63</v>
      </c>
      <c r="D39" s="45">
        <v>69</v>
      </c>
      <c r="E39" s="46" cm="1">
        <f t="array" ref="E39">SUMPRODUCT((E40:E55&gt;0)*E40:E55)</f>
        <v>147.43090000000001</v>
      </c>
      <c r="F39" s="46" cm="1">
        <f t="array" ref="F39">SUMPRODUCT((F40:F55&gt;0)*F40:F55)</f>
        <v>73.44140000000003</v>
      </c>
      <c r="G39" s="47">
        <f>IF(G53&gt;0,G53,0)</f>
        <v>0</v>
      </c>
      <c r="H39" s="48" cm="1">
        <f t="array" ref="H39">SUMPRODUCT((H42:H45&gt;0)*H42:H45) + SUMPRODUCT((H48&gt;0)*H48) + SUMPRODUCT((H54:H55&gt;0)*H54:H55)</f>
        <v>56</v>
      </c>
      <c r="I39" s="49">
        <v>14524105</v>
      </c>
    </row>
    <row r="40" spans="1:9" s="50" customFormat="1" x14ac:dyDescent="0.15">
      <c r="A40" s="67" t="s">
        <v>28</v>
      </c>
      <c r="B40" s="10" t="s">
        <v>11</v>
      </c>
      <c r="C40" s="32"/>
      <c r="D40" s="32"/>
      <c r="E40" s="33">
        <v>0</v>
      </c>
      <c r="F40" s="33">
        <v>60.646200000000022</v>
      </c>
      <c r="G40" s="34"/>
      <c r="H40" s="32"/>
      <c r="I40" s="35"/>
    </row>
    <row r="41" spans="1:9" x14ac:dyDescent="0.15">
      <c r="A41" s="67" t="s">
        <v>28</v>
      </c>
      <c r="B41" s="10" t="s">
        <v>12</v>
      </c>
      <c r="C41" s="32"/>
      <c r="D41" s="32"/>
      <c r="E41" s="33">
        <v>0</v>
      </c>
      <c r="F41" s="33">
        <v>2.8434999999999997</v>
      </c>
      <c r="G41" s="34"/>
      <c r="H41" s="32"/>
      <c r="I41" s="35"/>
    </row>
    <row r="42" spans="1:9" x14ac:dyDescent="0.15">
      <c r="A42" s="67" t="s">
        <v>28</v>
      </c>
      <c r="B42" s="10" t="s">
        <v>13</v>
      </c>
      <c r="C42" s="32"/>
      <c r="D42" s="32"/>
      <c r="E42" s="33">
        <v>130.76870000000002</v>
      </c>
      <c r="F42" s="33">
        <v>0</v>
      </c>
      <c r="G42" s="34"/>
      <c r="H42" s="36">
        <v>54</v>
      </c>
      <c r="I42" s="35"/>
    </row>
    <row r="43" spans="1:9" x14ac:dyDescent="0.15">
      <c r="A43" s="67" t="s">
        <v>28</v>
      </c>
      <c r="B43" s="10" t="s">
        <v>14</v>
      </c>
      <c r="C43" s="32"/>
      <c r="D43" s="32"/>
      <c r="E43" s="33">
        <v>3.6600000000000001E-2</v>
      </c>
      <c r="F43" s="33">
        <v>0</v>
      </c>
      <c r="G43" s="34"/>
      <c r="H43" s="36">
        <v>2</v>
      </c>
      <c r="I43" s="35"/>
    </row>
    <row r="44" spans="1:9" x14ac:dyDescent="0.15">
      <c r="A44" s="67" t="s">
        <v>28</v>
      </c>
      <c r="B44" s="10" t="s">
        <v>15</v>
      </c>
      <c r="C44" s="32"/>
      <c r="D44" s="32"/>
      <c r="E44" s="33">
        <v>0</v>
      </c>
      <c r="F44" s="33">
        <v>0</v>
      </c>
      <c r="G44" s="34"/>
      <c r="H44" s="36">
        <v>0</v>
      </c>
      <c r="I44" s="35"/>
    </row>
    <row r="45" spans="1:9" x14ac:dyDescent="0.15">
      <c r="A45" s="67" t="s">
        <v>28</v>
      </c>
      <c r="B45" s="10" t="s">
        <v>16</v>
      </c>
      <c r="C45" s="32"/>
      <c r="D45" s="32"/>
      <c r="E45" s="33">
        <v>0.27800000000000002</v>
      </c>
      <c r="F45" s="33">
        <v>8.1600000000000006E-2</v>
      </c>
      <c r="G45" s="34"/>
      <c r="H45" s="36">
        <v>0</v>
      </c>
      <c r="I45" s="35"/>
    </row>
    <row r="46" spans="1:9" x14ac:dyDescent="0.15">
      <c r="A46" s="67" t="s">
        <v>28</v>
      </c>
      <c r="B46" s="10" t="s">
        <v>17</v>
      </c>
      <c r="C46" s="32"/>
      <c r="D46" s="32"/>
      <c r="E46" s="33">
        <v>0</v>
      </c>
      <c r="F46" s="33">
        <v>0</v>
      </c>
      <c r="G46" s="34"/>
      <c r="H46" s="32"/>
      <c r="I46" s="35"/>
    </row>
    <row r="47" spans="1:9" x14ac:dyDescent="0.15">
      <c r="A47" s="67" t="s">
        <v>28</v>
      </c>
      <c r="B47" s="10" t="s">
        <v>18</v>
      </c>
      <c r="C47" s="32"/>
      <c r="D47" s="32"/>
      <c r="E47" s="33">
        <v>0</v>
      </c>
      <c r="F47" s="33">
        <v>0</v>
      </c>
      <c r="G47" s="34"/>
      <c r="H47" s="32"/>
      <c r="I47" s="35"/>
    </row>
    <row r="48" spans="1:9" x14ac:dyDescent="0.15">
      <c r="A48" s="67" t="s">
        <v>28</v>
      </c>
      <c r="B48" s="10" t="s">
        <v>19</v>
      </c>
      <c r="C48" s="32"/>
      <c r="D48" s="32"/>
      <c r="E48" s="33">
        <v>11.764900000000001</v>
      </c>
      <c r="F48" s="33">
        <v>6.0963999999999992</v>
      </c>
      <c r="G48" s="34"/>
      <c r="H48" s="36">
        <v>0</v>
      </c>
      <c r="I48" s="35"/>
    </row>
    <row r="49" spans="1:9" x14ac:dyDescent="0.15">
      <c r="A49" s="67" t="s">
        <v>28</v>
      </c>
      <c r="B49" s="10" t="s">
        <v>20</v>
      </c>
      <c r="C49" s="32"/>
      <c r="D49" s="32"/>
      <c r="E49" s="33">
        <v>0</v>
      </c>
      <c r="F49" s="33">
        <v>0</v>
      </c>
      <c r="G49" s="34"/>
      <c r="H49" s="32"/>
      <c r="I49" s="35"/>
    </row>
    <row r="50" spans="1:9" x14ac:dyDescent="0.15">
      <c r="A50" s="67" t="s">
        <v>28</v>
      </c>
      <c r="B50" s="10" t="s">
        <v>21</v>
      </c>
      <c r="C50" s="32"/>
      <c r="D50" s="32"/>
      <c r="E50" s="33">
        <v>0</v>
      </c>
      <c r="F50" s="33">
        <v>0</v>
      </c>
      <c r="G50" s="34"/>
      <c r="H50" s="32"/>
      <c r="I50" s="35"/>
    </row>
    <row r="51" spans="1:9" x14ac:dyDescent="0.15">
      <c r="A51" s="67" t="s">
        <v>28</v>
      </c>
      <c r="B51" s="10" t="s">
        <v>22</v>
      </c>
      <c r="C51" s="32"/>
      <c r="D51" s="32"/>
      <c r="E51" s="33">
        <v>0</v>
      </c>
      <c r="F51" s="33">
        <v>0</v>
      </c>
      <c r="G51" s="34"/>
      <c r="H51" s="32"/>
      <c r="I51" s="35"/>
    </row>
    <row r="52" spans="1:9" x14ac:dyDescent="0.15">
      <c r="A52" s="67" t="s">
        <v>28</v>
      </c>
      <c r="B52" s="10" t="s">
        <v>23</v>
      </c>
      <c r="C52" s="32"/>
      <c r="D52" s="32"/>
      <c r="E52" s="33">
        <v>0</v>
      </c>
      <c r="F52" s="33">
        <v>0</v>
      </c>
      <c r="G52" s="34"/>
      <c r="H52" s="32"/>
      <c r="I52" s="35"/>
    </row>
    <row r="53" spans="1:9" x14ac:dyDescent="0.15">
      <c r="A53" s="67" t="s">
        <v>28</v>
      </c>
      <c r="B53" s="10" t="s">
        <v>24</v>
      </c>
      <c r="C53" s="32"/>
      <c r="D53" s="32"/>
      <c r="E53" s="33">
        <v>0</v>
      </c>
      <c r="F53" s="33">
        <v>0</v>
      </c>
      <c r="G53" s="37">
        <v>0</v>
      </c>
      <c r="H53" s="32"/>
      <c r="I53" s="35"/>
    </row>
    <row r="54" spans="1:9" x14ac:dyDescent="0.15">
      <c r="A54" s="67" t="s">
        <v>28</v>
      </c>
      <c r="B54" s="10" t="s">
        <v>25</v>
      </c>
      <c r="C54" s="32"/>
      <c r="D54" s="32"/>
      <c r="E54" s="33">
        <v>0</v>
      </c>
      <c r="F54" s="33">
        <v>4.7500000000000001E-2</v>
      </c>
      <c r="G54" s="34"/>
      <c r="H54" s="36">
        <v>0</v>
      </c>
      <c r="I54" s="35"/>
    </row>
    <row r="55" spans="1:9" x14ac:dyDescent="0.15">
      <c r="A55" s="68" t="s">
        <v>28</v>
      </c>
      <c r="B55" s="51" t="s">
        <v>26</v>
      </c>
      <c r="C55" s="52"/>
      <c r="D55" s="52"/>
      <c r="E55" s="53">
        <v>4.5827000000000009</v>
      </c>
      <c r="F55" s="53">
        <v>3.7262000000000004</v>
      </c>
      <c r="G55" s="54"/>
      <c r="H55" s="55">
        <v>0</v>
      </c>
      <c r="I55" s="56"/>
    </row>
    <row r="56" spans="1:9" x14ac:dyDescent="0.15">
      <c r="A56" s="66" t="s">
        <v>29</v>
      </c>
      <c r="B56" s="44" t="s">
        <v>10</v>
      </c>
      <c r="C56" s="45">
        <v>116</v>
      </c>
      <c r="D56" s="45">
        <v>105</v>
      </c>
      <c r="E56" s="46" cm="1">
        <f t="array" ref="E56">SUMPRODUCT((E57:E72&gt;0)*E57:E72)</f>
        <v>61.190899999999978</v>
      </c>
      <c r="F56" s="46" cm="1">
        <f t="array" ref="F56">SUMPRODUCT((F57:F72&gt;0)*F57:F72)</f>
        <v>41.576799999999999</v>
      </c>
      <c r="G56" s="47">
        <f>IF(G70&gt;0,G70,0)</f>
        <v>0</v>
      </c>
      <c r="H56" s="48" cm="1">
        <f t="array" ref="H56">SUMPRODUCT((H59:H62&gt;0)*H59:H62) + SUMPRODUCT((H65&gt;0)*H65) + SUMPRODUCT((H71:H72&gt;0)*H71:H72)</f>
        <v>269</v>
      </c>
      <c r="I56" s="49">
        <v>8159761</v>
      </c>
    </row>
    <row r="57" spans="1:9" s="50" customFormat="1" x14ac:dyDescent="0.15">
      <c r="A57" s="67"/>
      <c r="B57" s="10" t="s">
        <v>11</v>
      </c>
      <c r="C57" s="32"/>
      <c r="D57" s="32"/>
      <c r="E57" s="33">
        <v>0</v>
      </c>
      <c r="F57" s="33">
        <v>18.776399999999995</v>
      </c>
      <c r="G57" s="34"/>
      <c r="H57" s="32"/>
      <c r="I57" s="35"/>
    </row>
    <row r="58" spans="1:9" x14ac:dyDescent="0.15">
      <c r="A58" s="67"/>
      <c r="B58" s="10" t="s">
        <v>12</v>
      </c>
      <c r="C58" s="32"/>
      <c r="D58" s="32"/>
      <c r="E58" s="33">
        <v>0</v>
      </c>
      <c r="F58" s="33">
        <v>1.2608999999999999</v>
      </c>
      <c r="G58" s="34"/>
      <c r="H58" s="32"/>
      <c r="I58" s="35"/>
    </row>
    <row r="59" spans="1:9" x14ac:dyDescent="0.15">
      <c r="A59" s="67"/>
      <c r="B59" s="10" t="s">
        <v>13</v>
      </c>
      <c r="C59" s="32"/>
      <c r="D59" s="32"/>
      <c r="E59" s="33">
        <v>42.93859999999998</v>
      </c>
      <c r="F59" s="33">
        <v>0</v>
      </c>
      <c r="G59" s="34"/>
      <c r="H59" s="36">
        <v>213</v>
      </c>
      <c r="I59" s="35"/>
    </row>
    <row r="60" spans="1:9" x14ac:dyDescent="0.15">
      <c r="A60" s="67"/>
      <c r="B60" s="10" t="s">
        <v>14</v>
      </c>
      <c r="C60" s="32"/>
      <c r="D60" s="32"/>
      <c r="E60" s="33">
        <v>0.17609999999999995</v>
      </c>
      <c r="F60" s="33">
        <v>0</v>
      </c>
      <c r="G60" s="34"/>
      <c r="H60" s="36">
        <v>56</v>
      </c>
      <c r="I60" s="35"/>
    </row>
    <row r="61" spans="1:9" x14ac:dyDescent="0.15">
      <c r="A61" s="67"/>
      <c r="B61" s="10" t="s">
        <v>15</v>
      </c>
      <c r="C61" s="32"/>
      <c r="D61" s="32"/>
      <c r="E61" s="33">
        <v>0</v>
      </c>
      <c r="F61" s="33">
        <v>0</v>
      </c>
      <c r="G61" s="34"/>
      <c r="H61" s="36">
        <v>0</v>
      </c>
      <c r="I61" s="35"/>
    </row>
    <row r="62" spans="1:9" x14ac:dyDescent="0.15">
      <c r="A62" s="67"/>
      <c r="B62" s="10" t="s">
        <v>16</v>
      </c>
      <c r="C62" s="32"/>
      <c r="D62" s="32"/>
      <c r="E62" s="33">
        <v>0</v>
      </c>
      <c r="F62" s="33">
        <v>10.618999999999998</v>
      </c>
      <c r="G62" s="34"/>
      <c r="H62" s="36">
        <v>0</v>
      </c>
      <c r="I62" s="35"/>
    </row>
    <row r="63" spans="1:9" x14ac:dyDescent="0.15">
      <c r="A63" s="67"/>
      <c r="B63" s="10" t="s">
        <v>17</v>
      </c>
      <c r="C63" s="32"/>
      <c r="D63" s="32"/>
      <c r="E63" s="33">
        <v>0</v>
      </c>
      <c r="F63" s="33">
        <v>0</v>
      </c>
      <c r="G63" s="34"/>
      <c r="H63" s="32"/>
      <c r="I63" s="35"/>
    </row>
    <row r="64" spans="1:9" x14ac:dyDescent="0.15">
      <c r="A64" s="67"/>
      <c r="B64" s="10" t="s">
        <v>18</v>
      </c>
      <c r="C64" s="32"/>
      <c r="D64" s="32"/>
      <c r="E64" s="33">
        <v>7.0207999999999995</v>
      </c>
      <c r="F64" s="33">
        <v>0</v>
      </c>
      <c r="G64" s="34"/>
      <c r="H64" s="32"/>
      <c r="I64" s="35"/>
    </row>
    <row r="65" spans="1:9" x14ac:dyDescent="0.15">
      <c r="A65" s="67"/>
      <c r="B65" s="10" t="s">
        <v>19</v>
      </c>
      <c r="C65" s="32"/>
      <c r="D65" s="32"/>
      <c r="E65" s="33">
        <v>0</v>
      </c>
      <c r="F65" s="33">
        <v>1.6651000000000002</v>
      </c>
      <c r="G65" s="34"/>
      <c r="H65" s="36">
        <v>0</v>
      </c>
      <c r="I65" s="35"/>
    </row>
    <row r="66" spans="1:9" x14ac:dyDescent="0.15">
      <c r="A66" s="67"/>
      <c r="B66" s="10" t="s">
        <v>20</v>
      </c>
      <c r="C66" s="32"/>
      <c r="D66" s="32"/>
      <c r="E66" s="33">
        <v>7.7299000000000007</v>
      </c>
      <c r="F66" s="33">
        <v>0</v>
      </c>
      <c r="G66" s="34"/>
      <c r="H66" s="32"/>
      <c r="I66" s="35"/>
    </row>
    <row r="67" spans="1:9" x14ac:dyDescent="0.15">
      <c r="A67" s="67"/>
      <c r="B67" s="10" t="s">
        <v>21</v>
      </c>
      <c r="C67" s="32"/>
      <c r="D67" s="32"/>
      <c r="E67" s="33">
        <v>0</v>
      </c>
      <c r="F67" s="33">
        <v>0</v>
      </c>
      <c r="G67" s="34"/>
      <c r="H67" s="32"/>
      <c r="I67" s="35"/>
    </row>
    <row r="68" spans="1:9" x14ac:dyDescent="0.15">
      <c r="A68" s="67"/>
      <c r="B68" s="10" t="s">
        <v>22</v>
      </c>
      <c r="C68" s="32"/>
      <c r="D68" s="32"/>
      <c r="E68" s="33">
        <v>0</v>
      </c>
      <c r="F68" s="33">
        <v>0</v>
      </c>
      <c r="G68" s="34"/>
      <c r="H68" s="32"/>
      <c r="I68" s="35"/>
    </row>
    <row r="69" spans="1:9" x14ac:dyDescent="0.15">
      <c r="A69" s="67"/>
      <c r="B69" s="10" t="s">
        <v>23</v>
      </c>
      <c r="C69" s="32"/>
      <c r="D69" s="32"/>
      <c r="E69" s="33">
        <v>0</v>
      </c>
      <c r="F69" s="33">
        <v>0</v>
      </c>
      <c r="G69" s="34"/>
      <c r="H69" s="32"/>
      <c r="I69" s="35"/>
    </row>
    <row r="70" spans="1:9" x14ac:dyDescent="0.15">
      <c r="A70" s="67"/>
      <c r="B70" s="10" t="s">
        <v>24</v>
      </c>
      <c r="C70" s="32"/>
      <c r="D70" s="32"/>
      <c r="E70" s="33">
        <v>0</v>
      </c>
      <c r="F70" s="33">
        <v>0</v>
      </c>
      <c r="G70" s="37">
        <v>0</v>
      </c>
      <c r="H70" s="32"/>
      <c r="I70" s="35"/>
    </row>
    <row r="71" spans="1:9" x14ac:dyDescent="0.15">
      <c r="A71" s="67"/>
      <c r="B71" s="10" t="s">
        <v>25</v>
      </c>
      <c r="C71" s="32"/>
      <c r="D71" s="32"/>
      <c r="E71" s="33">
        <v>0.88819999999999999</v>
      </c>
      <c r="F71" s="33">
        <v>0</v>
      </c>
      <c r="G71" s="34"/>
      <c r="H71" s="36">
        <v>0</v>
      </c>
      <c r="I71" s="35"/>
    </row>
    <row r="72" spans="1:9" x14ac:dyDescent="0.15">
      <c r="A72" s="68"/>
      <c r="B72" s="51" t="s">
        <v>26</v>
      </c>
      <c r="C72" s="52"/>
      <c r="D72" s="52"/>
      <c r="E72" s="53">
        <v>2.4373000000000009</v>
      </c>
      <c r="F72" s="53">
        <v>9.2553999999999998</v>
      </c>
      <c r="G72" s="54"/>
      <c r="H72" s="55">
        <v>0</v>
      </c>
      <c r="I72" s="56"/>
    </row>
    <row r="73" spans="1:9" x14ac:dyDescent="0.15">
      <c r="A73" s="66" t="s">
        <v>30</v>
      </c>
      <c r="B73" s="44" t="s">
        <v>10</v>
      </c>
      <c r="C73" s="45">
        <v>159</v>
      </c>
      <c r="D73" s="45">
        <v>97</v>
      </c>
      <c r="E73" s="46" cm="1">
        <f t="array" ref="E73">SUMPRODUCT((E74:E89&gt;0)*E74:E89)</f>
        <v>240.20259999999993</v>
      </c>
      <c r="F73" s="46" cm="1">
        <f t="array" ref="F73">SUMPRODUCT((F74:F89&gt;0)*F74:F89)</f>
        <v>27.547200000000004</v>
      </c>
      <c r="G73" s="47">
        <f>IF(G87&gt;0,G87,0)</f>
        <v>0</v>
      </c>
      <c r="H73" s="48" cm="1">
        <f t="array" ref="H73">SUMPRODUCT((H76:H79&gt;0)*H76:H79) + SUMPRODUCT((H82&gt;0)*H82) + SUMPRODUCT((H88:H89&gt;0)*H88:H89)</f>
        <v>398.5</v>
      </c>
      <c r="I73" s="49">
        <v>28557563</v>
      </c>
    </row>
    <row r="74" spans="1:9" s="50" customFormat="1" x14ac:dyDescent="0.15">
      <c r="A74" s="67"/>
      <c r="B74" s="10" t="s">
        <v>11</v>
      </c>
      <c r="C74" s="32"/>
      <c r="D74" s="32"/>
      <c r="E74" s="33">
        <v>0.42149999999999999</v>
      </c>
      <c r="F74" s="33">
        <v>12.361000000000001</v>
      </c>
      <c r="G74" s="34"/>
      <c r="H74" s="32"/>
      <c r="I74" s="35"/>
    </row>
    <row r="75" spans="1:9" x14ac:dyDescent="0.15">
      <c r="A75" s="67"/>
      <c r="B75" s="10" t="s">
        <v>12</v>
      </c>
      <c r="C75" s="32"/>
      <c r="D75" s="32"/>
      <c r="E75" s="33">
        <v>1.6916</v>
      </c>
      <c r="F75" s="33">
        <v>1.2916000000000001</v>
      </c>
      <c r="G75" s="34"/>
      <c r="H75" s="32"/>
      <c r="I75" s="35"/>
    </row>
    <row r="76" spans="1:9" x14ac:dyDescent="0.15">
      <c r="A76" s="67"/>
      <c r="B76" s="10" t="s">
        <v>13</v>
      </c>
      <c r="C76" s="32"/>
      <c r="D76" s="32"/>
      <c r="E76" s="33">
        <v>174.47849999999994</v>
      </c>
      <c r="F76" s="33">
        <v>0</v>
      </c>
      <c r="G76" s="34"/>
      <c r="H76" s="36">
        <v>390</v>
      </c>
      <c r="I76" s="35"/>
    </row>
    <row r="77" spans="1:9" x14ac:dyDescent="0.15">
      <c r="A77" s="67"/>
      <c r="B77" s="10" t="s">
        <v>14</v>
      </c>
      <c r="C77" s="32"/>
      <c r="D77" s="32"/>
      <c r="E77" s="33">
        <v>4.1300000000000003E-2</v>
      </c>
      <c r="F77" s="33">
        <v>0</v>
      </c>
      <c r="G77" s="34"/>
      <c r="H77" s="36">
        <v>8.5</v>
      </c>
      <c r="I77" s="35"/>
    </row>
    <row r="78" spans="1:9" x14ac:dyDescent="0.15">
      <c r="A78" s="67"/>
      <c r="B78" s="10" t="s">
        <v>15</v>
      </c>
      <c r="C78" s="32"/>
      <c r="D78" s="32"/>
      <c r="E78" s="33">
        <v>0</v>
      </c>
      <c r="F78" s="33">
        <v>0</v>
      </c>
      <c r="G78" s="34"/>
      <c r="H78" s="36">
        <v>0</v>
      </c>
      <c r="I78" s="35"/>
    </row>
    <row r="79" spans="1:9" x14ac:dyDescent="0.15">
      <c r="A79" s="67"/>
      <c r="B79" s="10" t="s">
        <v>16</v>
      </c>
      <c r="C79" s="32"/>
      <c r="D79" s="32"/>
      <c r="E79" s="33">
        <v>0.10249999999999999</v>
      </c>
      <c r="F79" s="33">
        <v>3.4000000000000002E-3</v>
      </c>
      <c r="G79" s="34"/>
      <c r="H79" s="36">
        <v>0</v>
      </c>
      <c r="I79" s="35"/>
    </row>
    <row r="80" spans="1:9" x14ac:dyDescent="0.15">
      <c r="A80" s="67"/>
      <c r="B80" s="10" t="s">
        <v>17</v>
      </c>
      <c r="C80" s="32"/>
      <c r="D80" s="32"/>
      <c r="E80" s="33">
        <v>0</v>
      </c>
      <c r="F80" s="33">
        <v>0</v>
      </c>
      <c r="G80" s="34"/>
      <c r="H80" s="32"/>
      <c r="I80" s="35"/>
    </row>
    <row r="81" spans="1:9" x14ac:dyDescent="0.15">
      <c r="A81" s="67"/>
      <c r="B81" s="10" t="s">
        <v>18</v>
      </c>
      <c r="C81" s="32"/>
      <c r="D81" s="32"/>
      <c r="E81" s="33">
        <v>0</v>
      </c>
      <c r="F81" s="33">
        <v>0</v>
      </c>
      <c r="G81" s="34"/>
      <c r="H81" s="32"/>
      <c r="I81" s="35"/>
    </row>
    <row r="82" spans="1:9" x14ac:dyDescent="0.15">
      <c r="A82" s="67"/>
      <c r="B82" s="10" t="s">
        <v>19</v>
      </c>
      <c r="C82" s="32"/>
      <c r="D82" s="32"/>
      <c r="E82" s="33">
        <v>50.0471</v>
      </c>
      <c r="F82" s="33">
        <v>0.36270000000000002</v>
      </c>
      <c r="G82" s="34"/>
      <c r="H82" s="36">
        <v>0</v>
      </c>
      <c r="I82" s="35"/>
    </row>
    <row r="83" spans="1:9" x14ac:dyDescent="0.15">
      <c r="A83" s="67"/>
      <c r="B83" s="10" t="s">
        <v>20</v>
      </c>
      <c r="C83" s="32"/>
      <c r="D83" s="32"/>
      <c r="E83" s="33">
        <v>0</v>
      </c>
      <c r="F83" s="33">
        <v>0</v>
      </c>
      <c r="G83" s="34"/>
      <c r="H83" s="32"/>
      <c r="I83" s="35"/>
    </row>
    <row r="84" spans="1:9" x14ac:dyDescent="0.15">
      <c r="A84" s="67"/>
      <c r="B84" s="10" t="s">
        <v>21</v>
      </c>
      <c r="C84" s="32"/>
      <c r="D84" s="32"/>
      <c r="E84" s="33">
        <v>0</v>
      </c>
      <c r="F84" s="33">
        <v>0</v>
      </c>
      <c r="G84" s="34"/>
      <c r="H84" s="32"/>
      <c r="I84" s="35"/>
    </row>
    <row r="85" spans="1:9" x14ac:dyDescent="0.15">
      <c r="A85" s="67"/>
      <c r="B85" s="10" t="s">
        <v>22</v>
      </c>
      <c r="C85" s="32"/>
      <c r="D85" s="32"/>
      <c r="E85" s="33">
        <v>0</v>
      </c>
      <c r="F85" s="33">
        <v>0</v>
      </c>
      <c r="G85" s="34"/>
      <c r="H85" s="32"/>
      <c r="I85" s="35"/>
    </row>
    <row r="86" spans="1:9" x14ac:dyDescent="0.15">
      <c r="A86" s="67"/>
      <c r="B86" s="10" t="s">
        <v>23</v>
      </c>
      <c r="C86" s="32"/>
      <c r="D86" s="32"/>
      <c r="E86" s="33">
        <v>0</v>
      </c>
      <c r="F86" s="33">
        <v>0</v>
      </c>
      <c r="G86" s="34"/>
      <c r="H86" s="32"/>
      <c r="I86" s="35"/>
    </row>
    <row r="87" spans="1:9" x14ac:dyDescent="0.15">
      <c r="A87" s="67"/>
      <c r="B87" s="10" t="s">
        <v>24</v>
      </c>
      <c r="C87" s="32"/>
      <c r="D87" s="32"/>
      <c r="E87" s="33">
        <v>0</v>
      </c>
      <c r="F87" s="33">
        <v>0</v>
      </c>
      <c r="G87" s="37">
        <v>0</v>
      </c>
      <c r="H87" s="32"/>
      <c r="I87" s="35"/>
    </row>
    <row r="88" spans="1:9" x14ac:dyDescent="0.15">
      <c r="A88" s="67"/>
      <c r="B88" s="10" t="s">
        <v>25</v>
      </c>
      <c r="C88" s="32"/>
      <c r="D88" s="32"/>
      <c r="E88" s="33">
        <v>0.11550000000000001</v>
      </c>
      <c r="F88" s="33">
        <v>1.52E-2</v>
      </c>
      <c r="G88" s="34"/>
      <c r="H88" s="36">
        <v>0</v>
      </c>
      <c r="I88" s="35"/>
    </row>
    <row r="89" spans="1:9" x14ac:dyDescent="0.15">
      <c r="A89" s="68"/>
      <c r="B89" s="51" t="s">
        <v>26</v>
      </c>
      <c r="C89" s="52"/>
      <c r="D89" s="52"/>
      <c r="E89" s="53">
        <v>13.304599999999997</v>
      </c>
      <c r="F89" s="53">
        <v>13.513300000000001</v>
      </c>
      <c r="G89" s="54"/>
      <c r="H89" s="55">
        <v>0</v>
      </c>
      <c r="I89" s="56"/>
    </row>
    <row r="90" spans="1:9" x14ac:dyDescent="0.15">
      <c r="A90" s="66" t="s">
        <v>31</v>
      </c>
      <c r="B90" s="44" t="s">
        <v>10</v>
      </c>
      <c r="C90" s="45">
        <v>360</v>
      </c>
      <c r="D90" s="45">
        <v>212</v>
      </c>
      <c r="E90" s="46" cm="1">
        <f t="array" ref="E90">SUMPRODUCT((E91:E106&gt;0)*E91:E106)</f>
        <v>456.35210000000001</v>
      </c>
      <c r="F90" s="46" cm="1">
        <f t="array" ref="F90">SUMPRODUCT((F91:F106&gt;0)*F91:F106)</f>
        <v>109.17189999999998</v>
      </c>
      <c r="G90" s="47">
        <f>IF(G104&gt;0,G104,0)</f>
        <v>0</v>
      </c>
      <c r="H90" s="48" cm="1">
        <f t="array" ref="H90">SUMPRODUCT((H93:H96&gt;0)*H93:H96) + SUMPRODUCT((H99&gt;0)*H99) + SUMPRODUCT((H105:H106&gt;0)*H105:H106)</f>
        <v>940.5</v>
      </c>
      <c r="I90" s="49">
        <v>76047292</v>
      </c>
    </row>
    <row r="91" spans="1:9" s="50" customFormat="1" x14ac:dyDescent="0.15">
      <c r="A91" s="67" t="s">
        <v>31</v>
      </c>
      <c r="B91" s="10" t="s">
        <v>11</v>
      </c>
      <c r="C91" s="32"/>
      <c r="D91" s="32"/>
      <c r="E91" s="33">
        <v>0.38649999999999995</v>
      </c>
      <c r="F91" s="33">
        <v>63.52389999999999</v>
      </c>
      <c r="G91" s="34"/>
      <c r="H91" s="32"/>
      <c r="I91" s="35"/>
    </row>
    <row r="92" spans="1:9" x14ac:dyDescent="0.15">
      <c r="A92" s="67" t="s">
        <v>31</v>
      </c>
      <c r="B92" s="10" t="s">
        <v>12</v>
      </c>
      <c r="C92" s="32"/>
      <c r="D92" s="32"/>
      <c r="E92" s="33">
        <v>8.8300000000000003E-2</v>
      </c>
      <c r="F92" s="33">
        <v>5.5814999999999992</v>
      </c>
      <c r="G92" s="34"/>
      <c r="H92" s="32"/>
      <c r="I92" s="35"/>
    </row>
    <row r="93" spans="1:9" x14ac:dyDescent="0.15">
      <c r="A93" s="67" t="s">
        <v>31</v>
      </c>
      <c r="B93" s="10" t="s">
        <v>13</v>
      </c>
      <c r="C93" s="32"/>
      <c r="D93" s="32"/>
      <c r="E93" s="33">
        <v>122.33330000000001</v>
      </c>
      <c r="F93" s="33">
        <v>0</v>
      </c>
      <c r="G93" s="34"/>
      <c r="H93" s="36">
        <v>723</v>
      </c>
      <c r="I93" s="35"/>
    </row>
    <row r="94" spans="1:9" x14ac:dyDescent="0.15">
      <c r="A94" s="67" t="s">
        <v>31</v>
      </c>
      <c r="B94" s="10" t="s">
        <v>14</v>
      </c>
      <c r="C94" s="32"/>
      <c r="D94" s="32"/>
      <c r="E94" s="33">
        <v>0.37509999999999999</v>
      </c>
      <c r="F94" s="33">
        <v>0</v>
      </c>
      <c r="G94" s="34"/>
      <c r="H94" s="36">
        <v>217.5</v>
      </c>
      <c r="I94" s="35"/>
    </row>
    <row r="95" spans="1:9" x14ac:dyDescent="0.15">
      <c r="A95" s="67" t="s">
        <v>31</v>
      </c>
      <c r="B95" s="10" t="s">
        <v>15</v>
      </c>
      <c r="C95" s="32"/>
      <c r="D95" s="32"/>
      <c r="E95" s="33">
        <v>0</v>
      </c>
      <c r="F95" s="33">
        <v>0.2742</v>
      </c>
      <c r="G95" s="34"/>
      <c r="H95" s="36">
        <v>0</v>
      </c>
      <c r="I95" s="35"/>
    </row>
    <row r="96" spans="1:9" x14ac:dyDescent="0.15">
      <c r="A96" s="67" t="s">
        <v>31</v>
      </c>
      <c r="B96" s="10" t="s">
        <v>16</v>
      </c>
      <c r="C96" s="32"/>
      <c r="D96" s="32"/>
      <c r="E96" s="33">
        <v>0.1017</v>
      </c>
      <c r="F96" s="33">
        <v>2.3913000000000002</v>
      </c>
      <c r="G96" s="34"/>
      <c r="H96" s="36">
        <v>0</v>
      </c>
      <c r="I96" s="35"/>
    </row>
    <row r="97" spans="1:9" x14ac:dyDescent="0.15">
      <c r="A97" s="67" t="s">
        <v>31</v>
      </c>
      <c r="B97" s="10" t="s">
        <v>17</v>
      </c>
      <c r="C97" s="32"/>
      <c r="D97" s="32"/>
      <c r="E97" s="33">
        <v>2.2370999999999999</v>
      </c>
      <c r="F97" s="33">
        <v>0</v>
      </c>
      <c r="G97" s="34"/>
      <c r="H97" s="32"/>
      <c r="I97" s="35"/>
    </row>
    <row r="98" spans="1:9" x14ac:dyDescent="0.15">
      <c r="A98" s="67" t="s">
        <v>31</v>
      </c>
      <c r="B98" s="10" t="s">
        <v>18</v>
      </c>
      <c r="C98" s="32"/>
      <c r="D98" s="32"/>
      <c r="E98" s="33">
        <v>0</v>
      </c>
      <c r="F98" s="33">
        <v>0</v>
      </c>
      <c r="G98" s="34"/>
      <c r="H98" s="32"/>
      <c r="I98" s="35"/>
    </row>
    <row r="99" spans="1:9" x14ac:dyDescent="0.15">
      <c r="A99" s="67" t="s">
        <v>31</v>
      </c>
      <c r="B99" s="10" t="s">
        <v>19</v>
      </c>
      <c r="C99" s="32"/>
      <c r="D99" s="32"/>
      <c r="E99" s="33">
        <v>107.65890000000002</v>
      </c>
      <c r="F99" s="33">
        <v>23.590499999999999</v>
      </c>
      <c r="G99" s="34"/>
      <c r="H99" s="36">
        <v>0</v>
      </c>
      <c r="I99" s="35"/>
    </row>
    <row r="100" spans="1:9" x14ac:dyDescent="0.15">
      <c r="A100" s="67" t="s">
        <v>31</v>
      </c>
      <c r="B100" s="10" t="s">
        <v>20</v>
      </c>
      <c r="C100" s="32"/>
      <c r="D100" s="32"/>
      <c r="E100" s="33">
        <v>28.474000000000004</v>
      </c>
      <c r="F100" s="33">
        <v>0</v>
      </c>
      <c r="G100" s="34"/>
      <c r="H100" s="32"/>
      <c r="I100" s="35"/>
    </row>
    <row r="101" spans="1:9" x14ac:dyDescent="0.15">
      <c r="A101" s="67" t="s">
        <v>31</v>
      </c>
      <c r="B101" s="10" t="s">
        <v>21</v>
      </c>
      <c r="C101" s="32"/>
      <c r="D101" s="32"/>
      <c r="E101" s="33">
        <v>0</v>
      </c>
      <c r="F101" s="33">
        <v>0</v>
      </c>
      <c r="G101" s="34"/>
      <c r="H101" s="32"/>
      <c r="I101" s="35"/>
    </row>
    <row r="102" spans="1:9" x14ac:dyDescent="0.15">
      <c r="A102" s="67" t="s">
        <v>31</v>
      </c>
      <c r="B102" s="10" t="s">
        <v>22</v>
      </c>
      <c r="C102" s="32"/>
      <c r="D102" s="32"/>
      <c r="E102" s="33">
        <v>184.9298</v>
      </c>
      <c r="F102" s="33">
        <v>0</v>
      </c>
      <c r="G102" s="34"/>
      <c r="H102" s="32"/>
      <c r="I102" s="35"/>
    </row>
    <row r="103" spans="1:9" x14ac:dyDescent="0.15">
      <c r="A103" s="67" t="s">
        <v>31</v>
      </c>
      <c r="B103" s="10" t="s">
        <v>23</v>
      </c>
      <c r="C103" s="32"/>
      <c r="D103" s="32"/>
      <c r="E103" s="33">
        <v>0</v>
      </c>
      <c r="F103" s="33">
        <v>0</v>
      </c>
      <c r="G103" s="34"/>
      <c r="H103" s="32"/>
      <c r="I103" s="35"/>
    </row>
    <row r="104" spans="1:9" x14ac:dyDescent="0.15">
      <c r="A104" s="67" t="s">
        <v>31</v>
      </c>
      <c r="B104" s="10" t="s">
        <v>24</v>
      </c>
      <c r="C104" s="32"/>
      <c r="D104" s="32"/>
      <c r="E104" s="33">
        <v>0</v>
      </c>
      <c r="F104" s="33">
        <v>0</v>
      </c>
      <c r="G104" s="37">
        <v>0</v>
      </c>
      <c r="H104" s="32"/>
      <c r="I104" s="35"/>
    </row>
    <row r="105" spans="1:9" x14ac:dyDescent="0.15">
      <c r="A105" s="67" t="s">
        <v>31</v>
      </c>
      <c r="B105" s="10" t="s">
        <v>25</v>
      </c>
      <c r="C105" s="32"/>
      <c r="D105" s="32"/>
      <c r="E105" s="33">
        <v>4.87E-2</v>
      </c>
      <c r="F105" s="33">
        <v>1.2E-2</v>
      </c>
      <c r="G105" s="34"/>
      <c r="H105" s="36">
        <v>0</v>
      </c>
      <c r="I105" s="35"/>
    </row>
    <row r="106" spans="1:9" x14ac:dyDescent="0.15">
      <c r="A106" s="68" t="s">
        <v>31</v>
      </c>
      <c r="B106" s="51" t="s">
        <v>26</v>
      </c>
      <c r="C106" s="52"/>
      <c r="D106" s="52"/>
      <c r="E106" s="53">
        <v>9.7186999999999983</v>
      </c>
      <c r="F106" s="53">
        <v>13.798499999999999</v>
      </c>
      <c r="G106" s="54"/>
      <c r="H106" s="55">
        <v>0</v>
      </c>
      <c r="I106" s="56"/>
    </row>
    <row r="107" spans="1:9" x14ac:dyDescent="0.15">
      <c r="A107" s="66" t="s">
        <v>32</v>
      </c>
      <c r="B107" s="44" t="s">
        <v>10</v>
      </c>
      <c r="C107" s="45">
        <v>107</v>
      </c>
      <c r="D107" s="45">
        <v>87</v>
      </c>
      <c r="E107" s="46" cm="1">
        <f t="array" ref="E107">SUMPRODUCT((E108:E123&gt;0)*E108:E123)</f>
        <v>39.625299999999996</v>
      </c>
      <c r="F107" s="46" cm="1">
        <f t="array" ref="F107">SUMPRODUCT((F108:F123&gt;0)*F108:F123)</f>
        <v>84.550399999999996</v>
      </c>
      <c r="G107" s="47">
        <f>IF(G121&gt;0,G121,0)</f>
        <v>0</v>
      </c>
      <c r="H107" s="48" cm="1">
        <f t="array" ref="H107">SUMPRODUCT((H110:H113&gt;0)*H110:H113) + SUMPRODUCT((H116&gt;0)*H116) + SUMPRODUCT((H122:H123&gt;0)*H122:H123)</f>
        <v>487</v>
      </c>
      <c r="I107" s="49">
        <v>6320909</v>
      </c>
    </row>
    <row r="108" spans="1:9" s="50" customFormat="1" x14ac:dyDescent="0.15">
      <c r="A108" s="67" t="s">
        <v>32</v>
      </c>
      <c r="B108" s="10" t="s">
        <v>11</v>
      </c>
      <c r="C108" s="32"/>
      <c r="D108" s="32"/>
      <c r="E108" s="33">
        <v>0</v>
      </c>
      <c r="F108" s="33">
        <v>79.903300000000002</v>
      </c>
      <c r="G108" s="34"/>
      <c r="H108" s="32"/>
      <c r="I108" s="35"/>
    </row>
    <row r="109" spans="1:9" x14ac:dyDescent="0.15">
      <c r="A109" s="67" t="s">
        <v>32</v>
      </c>
      <c r="B109" s="10" t="s">
        <v>12</v>
      </c>
      <c r="C109" s="32"/>
      <c r="D109" s="32"/>
      <c r="E109" s="33">
        <v>0</v>
      </c>
      <c r="F109" s="33">
        <v>0.12849999999999998</v>
      </c>
      <c r="G109" s="34"/>
      <c r="H109" s="32"/>
      <c r="I109" s="35"/>
    </row>
    <row r="110" spans="1:9" x14ac:dyDescent="0.15">
      <c r="A110" s="67" t="s">
        <v>32</v>
      </c>
      <c r="B110" s="10" t="s">
        <v>13</v>
      </c>
      <c r="C110" s="32"/>
      <c r="D110" s="32"/>
      <c r="E110" s="33">
        <v>21.911199999999994</v>
      </c>
      <c r="F110" s="33">
        <v>0</v>
      </c>
      <c r="G110" s="34"/>
      <c r="H110" s="36">
        <v>340</v>
      </c>
      <c r="I110" s="35"/>
    </row>
    <row r="111" spans="1:9" x14ac:dyDescent="0.15">
      <c r="A111" s="67" t="s">
        <v>32</v>
      </c>
      <c r="B111" s="10" t="s">
        <v>14</v>
      </c>
      <c r="C111" s="32"/>
      <c r="D111" s="32"/>
      <c r="E111" s="33">
        <v>1.5842000000000001</v>
      </c>
      <c r="F111" s="33">
        <v>0</v>
      </c>
      <c r="G111" s="34"/>
      <c r="H111" s="36">
        <v>147</v>
      </c>
      <c r="I111" s="35"/>
    </row>
    <row r="112" spans="1:9" x14ac:dyDescent="0.15">
      <c r="A112" s="67" t="s">
        <v>32</v>
      </c>
      <c r="B112" s="10" t="s">
        <v>15</v>
      </c>
      <c r="C112" s="32"/>
      <c r="D112" s="32"/>
      <c r="E112" s="33">
        <v>0</v>
      </c>
      <c r="F112" s="33">
        <v>0</v>
      </c>
      <c r="G112" s="34"/>
      <c r="H112" s="36">
        <v>0</v>
      </c>
      <c r="I112" s="35"/>
    </row>
    <row r="113" spans="1:9" x14ac:dyDescent="0.15">
      <c r="A113" s="67" t="s">
        <v>32</v>
      </c>
      <c r="B113" s="10" t="s">
        <v>16</v>
      </c>
      <c r="C113" s="32"/>
      <c r="D113" s="32"/>
      <c r="E113" s="33">
        <v>3.3799999999999997E-2</v>
      </c>
      <c r="F113" s="33">
        <v>1.2850999999999999</v>
      </c>
      <c r="G113" s="34"/>
      <c r="H113" s="36">
        <v>0</v>
      </c>
      <c r="I113" s="35"/>
    </row>
    <row r="114" spans="1:9" x14ac:dyDescent="0.15">
      <c r="A114" s="67" t="s">
        <v>32</v>
      </c>
      <c r="B114" s="10" t="s">
        <v>17</v>
      </c>
      <c r="C114" s="32"/>
      <c r="D114" s="32"/>
      <c r="E114" s="33">
        <v>0</v>
      </c>
      <c r="F114" s="33">
        <v>0</v>
      </c>
      <c r="G114" s="34"/>
      <c r="H114" s="32"/>
      <c r="I114" s="35"/>
    </row>
    <row r="115" spans="1:9" x14ac:dyDescent="0.15">
      <c r="A115" s="67" t="s">
        <v>32</v>
      </c>
      <c r="B115" s="10" t="s">
        <v>18</v>
      </c>
      <c r="C115" s="32"/>
      <c r="D115" s="32"/>
      <c r="E115" s="33">
        <v>0</v>
      </c>
      <c r="F115" s="33">
        <v>0</v>
      </c>
      <c r="G115" s="34"/>
      <c r="H115" s="32"/>
      <c r="I115" s="35"/>
    </row>
    <row r="116" spans="1:9" x14ac:dyDescent="0.15">
      <c r="A116" s="67" t="s">
        <v>32</v>
      </c>
      <c r="B116" s="10" t="s">
        <v>19</v>
      </c>
      <c r="C116" s="32"/>
      <c r="D116" s="32"/>
      <c r="E116" s="33">
        <v>0</v>
      </c>
      <c r="F116" s="33">
        <v>1.6199999999999999E-2</v>
      </c>
      <c r="G116" s="34"/>
      <c r="H116" s="36">
        <v>0</v>
      </c>
      <c r="I116" s="35"/>
    </row>
    <row r="117" spans="1:9" x14ac:dyDescent="0.15">
      <c r="A117" s="67" t="s">
        <v>32</v>
      </c>
      <c r="B117" s="10" t="s">
        <v>20</v>
      </c>
      <c r="C117" s="32"/>
      <c r="D117" s="32"/>
      <c r="E117" s="33">
        <v>0</v>
      </c>
      <c r="F117" s="33">
        <v>0</v>
      </c>
      <c r="G117" s="34"/>
      <c r="H117" s="32"/>
      <c r="I117" s="35"/>
    </row>
    <row r="118" spans="1:9" x14ac:dyDescent="0.15">
      <c r="A118" s="67" t="s">
        <v>32</v>
      </c>
      <c r="B118" s="10" t="s">
        <v>21</v>
      </c>
      <c r="C118" s="32"/>
      <c r="D118" s="32"/>
      <c r="E118" s="33">
        <v>0</v>
      </c>
      <c r="F118" s="33">
        <v>0</v>
      </c>
      <c r="G118" s="34"/>
      <c r="H118" s="32"/>
      <c r="I118" s="35"/>
    </row>
    <row r="119" spans="1:9" x14ac:dyDescent="0.15">
      <c r="A119" s="67" t="s">
        <v>32</v>
      </c>
      <c r="B119" s="10" t="s">
        <v>22</v>
      </c>
      <c r="C119" s="32"/>
      <c r="D119" s="32"/>
      <c r="E119" s="33">
        <v>0</v>
      </c>
      <c r="F119" s="33">
        <v>0</v>
      </c>
      <c r="G119" s="34"/>
      <c r="H119" s="32"/>
      <c r="I119" s="35"/>
    </row>
    <row r="120" spans="1:9" x14ac:dyDescent="0.15">
      <c r="A120" s="67" t="s">
        <v>32</v>
      </c>
      <c r="B120" s="10" t="s">
        <v>23</v>
      </c>
      <c r="C120" s="32"/>
      <c r="D120" s="32"/>
      <c r="E120" s="33">
        <v>9.8800000000000027E-2</v>
      </c>
      <c r="F120" s="33">
        <v>0</v>
      </c>
      <c r="G120" s="34"/>
      <c r="H120" s="32"/>
      <c r="I120" s="35"/>
    </row>
    <row r="121" spans="1:9" x14ac:dyDescent="0.15">
      <c r="A121" s="67" t="s">
        <v>32</v>
      </c>
      <c r="B121" s="10" t="s">
        <v>24</v>
      </c>
      <c r="C121" s="32"/>
      <c r="D121" s="32"/>
      <c r="E121" s="33">
        <v>0</v>
      </c>
      <c r="F121" s="33">
        <v>0</v>
      </c>
      <c r="G121" s="37">
        <v>0</v>
      </c>
      <c r="H121" s="32"/>
      <c r="I121" s="35"/>
    </row>
    <row r="122" spans="1:9" x14ac:dyDescent="0.15">
      <c r="A122" s="67" t="s">
        <v>32</v>
      </c>
      <c r="B122" s="10" t="s">
        <v>25</v>
      </c>
      <c r="C122" s="32"/>
      <c r="D122" s="32"/>
      <c r="E122" s="33">
        <v>0.18140000000000001</v>
      </c>
      <c r="F122" s="33">
        <v>1.8700000000000001E-2</v>
      </c>
      <c r="G122" s="34"/>
      <c r="H122" s="36">
        <v>0</v>
      </c>
      <c r="I122" s="35"/>
    </row>
    <row r="123" spans="1:9" x14ac:dyDescent="0.15">
      <c r="A123" s="68" t="s">
        <v>32</v>
      </c>
      <c r="B123" s="51" t="s">
        <v>26</v>
      </c>
      <c r="C123" s="52"/>
      <c r="D123" s="52"/>
      <c r="E123" s="53">
        <v>15.815899999999999</v>
      </c>
      <c r="F123" s="53">
        <v>3.1986000000000008</v>
      </c>
      <c r="G123" s="54"/>
      <c r="H123" s="55">
        <v>0</v>
      </c>
      <c r="I123" s="56"/>
    </row>
    <row r="124" spans="1:9" x14ac:dyDescent="0.15">
      <c r="A124" s="66" t="s">
        <v>33</v>
      </c>
      <c r="B124" s="44" t="s">
        <v>10</v>
      </c>
      <c r="C124" s="45">
        <v>101</v>
      </c>
      <c r="D124" s="45">
        <v>123</v>
      </c>
      <c r="E124" s="46" cm="1">
        <f t="array" ref="E124">SUMPRODUCT((E125:E140&gt;0)*E125:E140)</f>
        <v>91.924600000000012</v>
      </c>
      <c r="F124" s="46" cm="1">
        <f t="array" ref="F124">SUMPRODUCT((F125:F140&gt;0)*F125:F140)</f>
        <v>113.22660000000002</v>
      </c>
      <c r="G124" s="47">
        <f>IF(G138&gt;0,G138,0)</f>
        <v>0</v>
      </c>
      <c r="H124" s="48" cm="1">
        <f t="array" ref="H124">SUMPRODUCT((H127:H130&gt;0)*H127:H130) + SUMPRODUCT((H133&gt;0)*H133) + SUMPRODUCT((H139:H140&gt;0)*H139:H140)</f>
        <v>368</v>
      </c>
      <c r="I124" s="49">
        <v>8047531</v>
      </c>
    </row>
    <row r="125" spans="1:9" s="50" customFormat="1" x14ac:dyDescent="0.15">
      <c r="A125" s="67"/>
      <c r="B125" s="10" t="s">
        <v>11</v>
      </c>
      <c r="C125" s="32"/>
      <c r="D125" s="32"/>
      <c r="E125" s="33">
        <v>0</v>
      </c>
      <c r="F125" s="33">
        <v>101.46730000000001</v>
      </c>
      <c r="G125" s="34"/>
      <c r="H125" s="32"/>
      <c r="I125" s="35"/>
    </row>
    <row r="126" spans="1:9" x14ac:dyDescent="0.15">
      <c r="A126" s="67"/>
      <c r="B126" s="10" t="s">
        <v>12</v>
      </c>
      <c r="C126" s="32"/>
      <c r="D126" s="32"/>
      <c r="E126" s="33">
        <v>0.29569999999999996</v>
      </c>
      <c r="F126" s="33">
        <v>1.7368999999999999</v>
      </c>
      <c r="G126" s="34"/>
      <c r="H126" s="32"/>
      <c r="I126" s="35"/>
    </row>
    <row r="127" spans="1:9" x14ac:dyDescent="0.15">
      <c r="A127" s="67"/>
      <c r="B127" s="10" t="s">
        <v>13</v>
      </c>
      <c r="C127" s="32"/>
      <c r="D127" s="32"/>
      <c r="E127" s="33">
        <v>50.334299999999999</v>
      </c>
      <c r="F127" s="33">
        <v>0</v>
      </c>
      <c r="G127" s="34"/>
      <c r="H127" s="36">
        <v>303</v>
      </c>
      <c r="I127" s="35"/>
    </row>
    <row r="128" spans="1:9" x14ac:dyDescent="0.15">
      <c r="A128" s="67"/>
      <c r="B128" s="10" t="s">
        <v>14</v>
      </c>
      <c r="C128" s="32"/>
      <c r="D128" s="32"/>
      <c r="E128" s="33">
        <v>1.2257999999999998</v>
      </c>
      <c r="F128" s="33">
        <v>0</v>
      </c>
      <c r="G128" s="34"/>
      <c r="H128" s="36">
        <v>65</v>
      </c>
      <c r="I128" s="35"/>
    </row>
    <row r="129" spans="1:9" x14ac:dyDescent="0.15">
      <c r="A129" s="67"/>
      <c r="B129" s="10" t="s">
        <v>15</v>
      </c>
      <c r="C129" s="32"/>
      <c r="D129" s="32"/>
      <c r="E129" s="33">
        <v>0</v>
      </c>
      <c r="F129" s="33">
        <v>0</v>
      </c>
      <c r="G129" s="34"/>
      <c r="H129" s="36">
        <v>0</v>
      </c>
      <c r="I129" s="35"/>
    </row>
    <row r="130" spans="1:9" x14ac:dyDescent="0.15">
      <c r="A130" s="67"/>
      <c r="B130" s="10" t="s">
        <v>16</v>
      </c>
      <c r="C130" s="32"/>
      <c r="D130" s="32"/>
      <c r="E130" s="33">
        <v>0.22799999999999998</v>
      </c>
      <c r="F130" s="33">
        <v>0.20299999999999999</v>
      </c>
      <c r="G130" s="34"/>
      <c r="H130" s="36">
        <v>0</v>
      </c>
      <c r="I130" s="35"/>
    </row>
    <row r="131" spans="1:9" x14ac:dyDescent="0.15">
      <c r="A131" s="67"/>
      <c r="B131" s="10" t="s">
        <v>17</v>
      </c>
      <c r="C131" s="32"/>
      <c r="D131" s="32"/>
      <c r="E131" s="33">
        <v>0</v>
      </c>
      <c r="F131" s="33">
        <v>0</v>
      </c>
      <c r="G131" s="34"/>
      <c r="H131" s="32"/>
      <c r="I131" s="35"/>
    </row>
    <row r="132" spans="1:9" x14ac:dyDescent="0.15">
      <c r="A132" s="67"/>
      <c r="B132" s="10" t="s">
        <v>18</v>
      </c>
      <c r="C132" s="32"/>
      <c r="D132" s="32"/>
      <c r="E132" s="33">
        <v>2.589</v>
      </c>
      <c r="F132" s="33">
        <v>0</v>
      </c>
      <c r="G132" s="34"/>
      <c r="H132" s="32"/>
      <c r="I132" s="35"/>
    </row>
    <row r="133" spans="1:9" x14ac:dyDescent="0.15">
      <c r="A133" s="67"/>
      <c r="B133" s="10" t="s">
        <v>19</v>
      </c>
      <c r="C133" s="32"/>
      <c r="D133" s="32"/>
      <c r="E133" s="33">
        <v>20.114100000000001</v>
      </c>
      <c r="F133" s="33">
        <v>0.22950000000000004</v>
      </c>
      <c r="G133" s="34"/>
      <c r="H133" s="36">
        <v>0</v>
      </c>
      <c r="I133" s="35"/>
    </row>
    <row r="134" spans="1:9" x14ac:dyDescent="0.15">
      <c r="A134" s="67"/>
      <c r="B134" s="10" t="s">
        <v>20</v>
      </c>
      <c r="C134" s="32"/>
      <c r="D134" s="32"/>
      <c r="E134" s="33">
        <v>0</v>
      </c>
      <c r="F134" s="33">
        <v>0</v>
      </c>
      <c r="G134" s="34"/>
      <c r="H134" s="32"/>
      <c r="I134" s="35"/>
    </row>
    <row r="135" spans="1:9" x14ac:dyDescent="0.15">
      <c r="A135" s="67"/>
      <c r="B135" s="10" t="s">
        <v>21</v>
      </c>
      <c r="C135" s="32"/>
      <c r="D135" s="32"/>
      <c r="E135" s="33">
        <v>0</v>
      </c>
      <c r="F135" s="33">
        <v>0</v>
      </c>
      <c r="G135" s="34"/>
      <c r="H135" s="32"/>
      <c r="I135" s="35"/>
    </row>
    <row r="136" spans="1:9" x14ac:dyDescent="0.15">
      <c r="A136" s="67"/>
      <c r="B136" s="10" t="s">
        <v>22</v>
      </c>
      <c r="C136" s="32"/>
      <c r="D136" s="32"/>
      <c r="E136" s="33">
        <v>0.80269999999999997</v>
      </c>
      <c r="F136" s="33">
        <v>0</v>
      </c>
      <c r="G136" s="34"/>
      <c r="H136" s="32"/>
      <c r="I136" s="35"/>
    </row>
    <row r="137" spans="1:9" x14ac:dyDescent="0.15">
      <c r="A137" s="67"/>
      <c r="B137" s="10" t="s">
        <v>23</v>
      </c>
      <c r="C137" s="32"/>
      <c r="D137" s="32"/>
      <c r="E137" s="33">
        <v>0</v>
      </c>
      <c r="F137" s="33">
        <v>0</v>
      </c>
      <c r="G137" s="34"/>
      <c r="H137" s="32"/>
      <c r="I137" s="35"/>
    </row>
    <row r="138" spans="1:9" x14ac:dyDescent="0.15">
      <c r="A138" s="67"/>
      <c r="B138" s="10" t="s">
        <v>24</v>
      </c>
      <c r="C138" s="32"/>
      <c r="D138" s="32"/>
      <c r="E138" s="33">
        <v>0</v>
      </c>
      <c r="F138" s="33">
        <v>0</v>
      </c>
      <c r="G138" s="37">
        <v>0</v>
      </c>
      <c r="H138" s="32"/>
      <c r="I138" s="35"/>
    </row>
    <row r="139" spans="1:9" x14ac:dyDescent="0.15">
      <c r="A139" s="67"/>
      <c r="B139" s="10" t="s">
        <v>25</v>
      </c>
      <c r="C139" s="32"/>
      <c r="D139" s="32"/>
      <c r="E139" s="33">
        <v>1.3361000000000001</v>
      </c>
      <c r="F139" s="33">
        <v>0.28160000000000002</v>
      </c>
      <c r="G139" s="34"/>
      <c r="H139" s="36">
        <v>0</v>
      </c>
      <c r="I139" s="35"/>
    </row>
    <row r="140" spans="1:9" x14ac:dyDescent="0.15">
      <c r="A140" s="68"/>
      <c r="B140" s="51" t="s">
        <v>26</v>
      </c>
      <c r="C140" s="52"/>
      <c r="D140" s="52"/>
      <c r="E140" s="53">
        <v>14.998900000000001</v>
      </c>
      <c r="F140" s="53">
        <v>9.3083000000000009</v>
      </c>
      <c r="G140" s="54"/>
      <c r="H140" s="55">
        <v>0</v>
      </c>
      <c r="I140" s="56"/>
    </row>
    <row r="141" spans="1:9" x14ac:dyDescent="0.15">
      <c r="A141" s="66" t="s">
        <v>34</v>
      </c>
      <c r="B141" s="44" t="s">
        <v>10</v>
      </c>
      <c r="C141" s="45">
        <v>119</v>
      </c>
      <c r="D141" s="45">
        <v>117</v>
      </c>
      <c r="E141" s="46" cm="1">
        <f t="array" ref="E141">SUMPRODUCT((E142:E157&gt;0)*E142:E157)</f>
        <v>59.877499999999998</v>
      </c>
      <c r="F141" s="46" cm="1">
        <f t="array" ref="F141">SUMPRODUCT((F142:F157&gt;0)*F142:F157)</f>
        <v>54.642899999999997</v>
      </c>
      <c r="G141" s="47">
        <f>IF(G155&gt;0,G155,0)</f>
        <v>0</v>
      </c>
      <c r="H141" s="48" cm="1">
        <f t="array" ref="H141">SUMPRODUCT((H144:H147&gt;0)*H144:H147) + SUMPRODUCT((H150&gt;0)*H150) + SUMPRODUCT((H156:H157&gt;0)*H156:H157)</f>
        <v>330.5</v>
      </c>
      <c r="I141" s="49">
        <v>5077363</v>
      </c>
    </row>
    <row r="142" spans="1:9" s="50" customFormat="1" x14ac:dyDescent="0.15">
      <c r="A142" s="67"/>
      <c r="B142" s="10" t="s">
        <v>11</v>
      </c>
      <c r="C142" s="32"/>
      <c r="D142" s="32"/>
      <c r="E142" s="33">
        <v>0.37390000000000001</v>
      </c>
      <c r="F142" s="33">
        <v>35.786799999999992</v>
      </c>
      <c r="G142" s="34"/>
      <c r="H142" s="32"/>
      <c r="I142" s="35"/>
    </row>
    <row r="143" spans="1:9" x14ac:dyDescent="0.15">
      <c r="A143" s="67"/>
      <c r="B143" s="10" t="s">
        <v>12</v>
      </c>
      <c r="C143" s="32"/>
      <c r="D143" s="32"/>
      <c r="E143" s="33">
        <v>0</v>
      </c>
      <c r="F143" s="33">
        <v>4.5720999999999989</v>
      </c>
      <c r="G143" s="34"/>
      <c r="H143" s="32"/>
      <c r="I143" s="35"/>
    </row>
    <row r="144" spans="1:9" x14ac:dyDescent="0.15">
      <c r="A144" s="67"/>
      <c r="B144" s="10" t="s">
        <v>13</v>
      </c>
      <c r="C144" s="32"/>
      <c r="D144" s="32"/>
      <c r="E144" s="33">
        <v>43.225199999999994</v>
      </c>
      <c r="F144" s="33">
        <v>0</v>
      </c>
      <c r="G144" s="34"/>
      <c r="H144" s="36">
        <v>190</v>
      </c>
      <c r="I144" s="35"/>
    </row>
    <row r="145" spans="1:9" x14ac:dyDescent="0.15">
      <c r="A145" s="67"/>
      <c r="B145" s="10" t="s">
        <v>14</v>
      </c>
      <c r="C145" s="32"/>
      <c r="D145" s="32"/>
      <c r="E145" s="33">
        <v>2.0065000000000004</v>
      </c>
      <c r="F145" s="33">
        <v>0</v>
      </c>
      <c r="G145" s="34"/>
      <c r="H145" s="36">
        <v>140.5</v>
      </c>
      <c r="I145" s="35"/>
    </row>
    <row r="146" spans="1:9" x14ac:dyDescent="0.15">
      <c r="A146" s="67"/>
      <c r="B146" s="10" t="s">
        <v>15</v>
      </c>
      <c r="C146" s="32"/>
      <c r="D146" s="32"/>
      <c r="E146" s="33">
        <v>0</v>
      </c>
      <c r="F146" s="33">
        <v>0</v>
      </c>
      <c r="G146" s="34"/>
      <c r="H146" s="36">
        <v>0</v>
      </c>
      <c r="I146" s="35"/>
    </row>
    <row r="147" spans="1:9" x14ac:dyDescent="0.15">
      <c r="A147" s="67"/>
      <c r="B147" s="10" t="s">
        <v>16</v>
      </c>
      <c r="C147" s="32"/>
      <c r="D147" s="32"/>
      <c r="E147" s="33">
        <v>0</v>
      </c>
      <c r="F147" s="33">
        <v>2.6200000000000001E-2</v>
      </c>
      <c r="G147" s="34"/>
      <c r="H147" s="36">
        <v>0</v>
      </c>
      <c r="I147" s="35"/>
    </row>
    <row r="148" spans="1:9" x14ac:dyDescent="0.15">
      <c r="A148" s="67"/>
      <c r="B148" s="10" t="s">
        <v>17</v>
      </c>
      <c r="C148" s="32"/>
      <c r="D148" s="32"/>
      <c r="E148" s="33">
        <v>0</v>
      </c>
      <c r="F148" s="33">
        <v>0</v>
      </c>
      <c r="G148" s="34"/>
      <c r="H148" s="32"/>
      <c r="I148" s="35"/>
    </row>
    <row r="149" spans="1:9" x14ac:dyDescent="0.15">
      <c r="A149" s="67"/>
      <c r="B149" s="10" t="s">
        <v>18</v>
      </c>
      <c r="C149" s="32"/>
      <c r="D149" s="32"/>
      <c r="E149" s="33">
        <v>0</v>
      </c>
      <c r="F149" s="33">
        <v>0</v>
      </c>
      <c r="G149" s="34"/>
      <c r="H149" s="32"/>
      <c r="I149" s="35"/>
    </row>
    <row r="150" spans="1:9" x14ac:dyDescent="0.15">
      <c r="A150" s="67"/>
      <c r="B150" s="10" t="s">
        <v>19</v>
      </c>
      <c r="C150" s="32"/>
      <c r="D150" s="32"/>
      <c r="E150" s="33">
        <v>5.2625000000000002</v>
      </c>
      <c r="F150" s="33">
        <v>5.7633000000000001</v>
      </c>
      <c r="G150" s="34"/>
      <c r="H150" s="36">
        <v>0</v>
      </c>
      <c r="I150" s="35"/>
    </row>
    <row r="151" spans="1:9" x14ac:dyDescent="0.15">
      <c r="A151" s="67"/>
      <c r="B151" s="10" t="s">
        <v>20</v>
      </c>
      <c r="C151" s="32"/>
      <c r="D151" s="32"/>
      <c r="E151" s="33">
        <v>0</v>
      </c>
      <c r="F151" s="33">
        <v>0</v>
      </c>
      <c r="G151" s="34"/>
      <c r="H151" s="32"/>
      <c r="I151" s="35"/>
    </row>
    <row r="152" spans="1:9" x14ac:dyDescent="0.15">
      <c r="A152" s="67"/>
      <c r="B152" s="10" t="s">
        <v>21</v>
      </c>
      <c r="C152" s="32"/>
      <c r="D152" s="32"/>
      <c r="E152" s="33">
        <v>4.3</v>
      </c>
      <c r="F152" s="33">
        <v>0</v>
      </c>
      <c r="G152" s="34"/>
      <c r="H152" s="32"/>
      <c r="I152" s="35"/>
    </row>
    <row r="153" spans="1:9" x14ac:dyDescent="0.15">
      <c r="A153" s="67"/>
      <c r="B153" s="10" t="s">
        <v>22</v>
      </c>
      <c r="C153" s="32"/>
      <c r="D153" s="32"/>
      <c r="E153" s="33">
        <v>0</v>
      </c>
      <c r="F153" s="33">
        <v>0</v>
      </c>
      <c r="G153" s="34"/>
      <c r="H153" s="32"/>
      <c r="I153" s="35"/>
    </row>
    <row r="154" spans="1:9" x14ac:dyDescent="0.15">
      <c r="A154" s="67"/>
      <c r="B154" s="10" t="s">
        <v>23</v>
      </c>
      <c r="C154" s="32"/>
      <c r="D154" s="32"/>
      <c r="E154" s="33">
        <v>0</v>
      </c>
      <c r="F154" s="33">
        <v>0</v>
      </c>
      <c r="G154" s="34"/>
      <c r="H154" s="32"/>
      <c r="I154" s="35"/>
    </row>
    <row r="155" spans="1:9" x14ac:dyDescent="0.15">
      <c r="A155" s="67"/>
      <c r="B155" s="10" t="s">
        <v>24</v>
      </c>
      <c r="C155" s="32"/>
      <c r="D155" s="32"/>
      <c r="E155" s="33">
        <v>0</v>
      </c>
      <c r="F155" s="33">
        <v>0</v>
      </c>
      <c r="G155" s="37">
        <v>0</v>
      </c>
      <c r="H155" s="32"/>
      <c r="I155" s="35"/>
    </row>
    <row r="156" spans="1:9" x14ac:dyDescent="0.15">
      <c r="A156" s="67"/>
      <c r="B156" s="10" t="s">
        <v>25</v>
      </c>
      <c r="C156" s="32"/>
      <c r="D156" s="32"/>
      <c r="E156" s="33">
        <v>0</v>
      </c>
      <c r="F156" s="33">
        <v>0</v>
      </c>
      <c r="G156" s="34"/>
      <c r="H156" s="36">
        <v>0</v>
      </c>
      <c r="I156" s="35"/>
    </row>
    <row r="157" spans="1:9" x14ac:dyDescent="0.15">
      <c r="A157" s="68"/>
      <c r="B157" s="51" t="s">
        <v>26</v>
      </c>
      <c r="C157" s="52"/>
      <c r="D157" s="52"/>
      <c r="E157" s="53">
        <v>4.7094000000000005</v>
      </c>
      <c r="F157" s="53">
        <v>8.4945000000000004</v>
      </c>
      <c r="G157" s="54"/>
      <c r="H157" s="55">
        <v>0</v>
      </c>
      <c r="I157" s="56"/>
    </row>
    <row r="158" spans="1:9" x14ac:dyDescent="0.15">
      <c r="A158" s="66" t="s">
        <v>35</v>
      </c>
      <c r="B158" s="44" t="s">
        <v>10</v>
      </c>
      <c r="C158" s="45">
        <v>215</v>
      </c>
      <c r="D158" s="45">
        <v>156</v>
      </c>
      <c r="E158" s="46" cm="1">
        <f t="array" ref="E158">SUMPRODUCT((E159:E174&gt;0)*E159:E174)</f>
        <v>169.79330000000002</v>
      </c>
      <c r="F158" s="46" cm="1">
        <f t="array" ref="F158">SUMPRODUCT((F159:F174&gt;0)*F159:F174)</f>
        <v>106.90030000000002</v>
      </c>
      <c r="G158" s="47">
        <f>IF(G172&gt;0,G172,0)</f>
        <v>0</v>
      </c>
      <c r="H158" s="48" cm="1">
        <f t="array" ref="H158">SUMPRODUCT((H161:H164&gt;0)*H161:H164) + SUMPRODUCT((H167&gt;0)*H167) + SUMPRODUCT((H173:H174&gt;0)*H173:H174)</f>
        <v>838.5</v>
      </c>
      <c r="I158" s="49">
        <v>32564950</v>
      </c>
    </row>
    <row r="159" spans="1:9" s="50" customFormat="1" x14ac:dyDescent="0.15">
      <c r="A159" s="67" t="s">
        <v>35</v>
      </c>
      <c r="B159" s="10" t="s">
        <v>11</v>
      </c>
      <c r="C159" s="32"/>
      <c r="D159" s="32"/>
      <c r="E159" s="33">
        <v>0.38070000000000004</v>
      </c>
      <c r="F159" s="33">
        <v>88.679400000000015</v>
      </c>
      <c r="G159" s="34"/>
      <c r="H159" s="32"/>
      <c r="I159" s="35"/>
    </row>
    <row r="160" spans="1:9" x14ac:dyDescent="0.15">
      <c r="A160" s="67" t="s">
        <v>35</v>
      </c>
      <c r="B160" s="10" t="s">
        <v>12</v>
      </c>
      <c r="C160" s="32"/>
      <c r="D160" s="32"/>
      <c r="E160" s="33">
        <v>0</v>
      </c>
      <c r="F160" s="33">
        <v>2.6443000000000003</v>
      </c>
      <c r="G160" s="34"/>
      <c r="H160" s="32"/>
      <c r="I160" s="35"/>
    </row>
    <row r="161" spans="1:9" x14ac:dyDescent="0.15">
      <c r="A161" s="67" t="s">
        <v>35</v>
      </c>
      <c r="B161" s="10" t="s">
        <v>13</v>
      </c>
      <c r="C161" s="32"/>
      <c r="D161" s="32"/>
      <c r="E161" s="33">
        <v>63.354399999999998</v>
      </c>
      <c r="F161" s="33">
        <v>0</v>
      </c>
      <c r="G161" s="34"/>
      <c r="H161" s="36">
        <v>537</v>
      </c>
      <c r="I161" s="35"/>
    </row>
    <row r="162" spans="1:9" x14ac:dyDescent="0.15">
      <c r="A162" s="67" t="s">
        <v>35</v>
      </c>
      <c r="B162" s="10" t="s">
        <v>14</v>
      </c>
      <c r="C162" s="32"/>
      <c r="D162" s="32"/>
      <c r="E162" s="33">
        <v>3.6441999999999997</v>
      </c>
      <c r="F162" s="33">
        <v>0</v>
      </c>
      <c r="G162" s="34"/>
      <c r="H162" s="36">
        <v>301.5</v>
      </c>
      <c r="I162" s="35"/>
    </row>
    <row r="163" spans="1:9" x14ac:dyDescent="0.15">
      <c r="A163" s="67" t="s">
        <v>35</v>
      </c>
      <c r="B163" s="10" t="s">
        <v>15</v>
      </c>
      <c r="C163" s="32"/>
      <c r="D163" s="32"/>
      <c r="E163" s="33">
        <v>0</v>
      </c>
      <c r="F163" s="33">
        <v>0</v>
      </c>
      <c r="G163" s="34"/>
      <c r="H163" s="36">
        <v>0</v>
      </c>
      <c r="I163" s="35"/>
    </row>
    <row r="164" spans="1:9" x14ac:dyDescent="0.15">
      <c r="A164" s="67" t="s">
        <v>35</v>
      </c>
      <c r="B164" s="10" t="s">
        <v>16</v>
      </c>
      <c r="C164" s="32"/>
      <c r="D164" s="32"/>
      <c r="E164" s="33">
        <v>3.0599999999999995E-2</v>
      </c>
      <c r="F164" s="33">
        <v>0.56719999999999993</v>
      </c>
      <c r="G164" s="34"/>
      <c r="H164" s="36">
        <v>0</v>
      </c>
      <c r="I164" s="35"/>
    </row>
    <row r="165" spans="1:9" x14ac:dyDescent="0.15">
      <c r="A165" s="67" t="s">
        <v>35</v>
      </c>
      <c r="B165" s="10" t="s">
        <v>17</v>
      </c>
      <c r="C165" s="32"/>
      <c r="D165" s="32"/>
      <c r="E165" s="33">
        <v>0</v>
      </c>
      <c r="F165" s="33">
        <v>0</v>
      </c>
      <c r="G165" s="34"/>
      <c r="H165" s="32"/>
      <c r="I165" s="35"/>
    </row>
    <row r="166" spans="1:9" x14ac:dyDescent="0.15">
      <c r="A166" s="67" t="s">
        <v>35</v>
      </c>
      <c r="B166" s="10" t="s">
        <v>18</v>
      </c>
      <c r="C166" s="32"/>
      <c r="D166" s="32"/>
      <c r="E166" s="33">
        <v>0</v>
      </c>
      <c r="F166" s="33">
        <v>0</v>
      </c>
      <c r="G166" s="34"/>
      <c r="H166" s="32"/>
      <c r="I166" s="35"/>
    </row>
    <row r="167" spans="1:9" x14ac:dyDescent="0.15">
      <c r="A167" s="67" t="s">
        <v>35</v>
      </c>
      <c r="B167" s="10" t="s">
        <v>19</v>
      </c>
      <c r="C167" s="32"/>
      <c r="D167" s="32"/>
      <c r="E167" s="33">
        <v>66.440400000000011</v>
      </c>
      <c r="F167" s="33">
        <v>0</v>
      </c>
      <c r="G167" s="34"/>
      <c r="H167" s="36">
        <v>0</v>
      </c>
      <c r="I167" s="35"/>
    </row>
    <row r="168" spans="1:9" x14ac:dyDescent="0.15">
      <c r="A168" s="67" t="s">
        <v>35</v>
      </c>
      <c r="B168" s="10" t="s">
        <v>20</v>
      </c>
      <c r="C168" s="32"/>
      <c r="D168" s="32"/>
      <c r="E168" s="33">
        <v>0</v>
      </c>
      <c r="F168" s="33">
        <v>0</v>
      </c>
      <c r="G168" s="34"/>
      <c r="H168" s="32"/>
      <c r="I168" s="35"/>
    </row>
    <row r="169" spans="1:9" x14ac:dyDescent="0.15">
      <c r="A169" s="67" t="s">
        <v>35</v>
      </c>
      <c r="B169" s="10" t="s">
        <v>21</v>
      </c>
      <c r="C169" s="32"/>
      <c r="D169" s="32"/>
      <c r="E169" s="33">
        <v>0</v>
      </c>
      <c r="F169" s="33">
        <v>0</v>
      </c>
      <c r="G169" s="34"/>
      <c r="H169" s="32"/>
      <c r="I169" s="35"/>
    </row>
    <row r="170" spans="1:9" x14ac:dyDescent="0.15">
      <c r="A170" s="67" t="s">
        <v>35</v>
      </c>
      <c r="B170" s="10" t="s">
        <v>22</v>
      </c>
      <c r="C170" s="32"/>
      <c r="D170" s="32"/>
      <c r="E170" s="33">
        <v>0</v>
      </c>
      <c r="F170" s="33">
        <v>0</v>
      </c>
      <c r="G170" s="34"/>
      <c r="H170" s="32"/>
      <c r="I170" s="35"/>
    </row>
    <row r="171" spans="1:9" x14ac:dyDescent="0.15">
      <c r="A171" s="67" t="s">
        <v>35</v>
      </c>
      <c r="B171" s="10" t="s">
        <v>23</v>
      </c>
      <c r="C171" s="32"/>
      <c r="D171" s="32"/>
      <c r="E171" s="33">
        <v>1.29E-2</v>
      </c>
      <c r="F171" s="33">
        <v>0</v>
      </c>
      <c r="G171" s="34"/>
      <c r="H171" s="32"/>
      <c r="I171" s="35"/>
    </row>
    <row r="172" spans="1:9" x14ac:dyDescent="0.15">
      <c r="A172" s="67" t="s">
        <v>35</v>
      </c>
      <c r="B172" s="10" t="s">
        <v>24</v>
      </c>
      <c r="C172" s="32"/>
      <c r="D172" s="32"/>
      <c r="E172" s="33">
        <v>0</v>
      </c>
      <c r="F172" s="33">
        <v>0</v>
      </c>
      <c r="G172" s="37">
        <v>0</v>
      </c>
      <c r="H172" s="32"/>
      <c r="I172" s="35"/>
    </row>
    <row r="173" spans="1:9" x14ac:dyDescent="0.15">
      <c r="A173" s="67" t="s">
        <v>35</v>
      </c>
      <c r="B173" s="10" t="s">
        <v>25</v>
      </c>
      <c r="C173" s="32"/>
      <c r="D173" s="32"/>
      <c r="E173" s="33">
        <v>0</v>
      </c>
      <c r="F173" s="33">
        <v>0</v>
      </c>
      <c r="G173" s="34"/>
      <c r="H173" s="36">
        <v>0</v>
      </c>
      <c r="I173" s="35"/>
    </row>
    <row r="174" spans="1:9" x14ac:dyDescent="0.15">
      <c r="A174" s="68" t="s">
        <v>35</v>
      </c>
      <c r="B174" s="51" t="s">
        <v>26</v>
      </c>
      <c r="C174" s="52"/>
      <c r="D174" s="52"/>
      <c r="E174" s="53">
        <v>35.930100000000003</v>
      </c>
      <c r="F174" s="53">
        <v>15.009399999999996</v>
      </c>
      <c r="G174" s="54"/>
      <c r="H174" s="55">
        <v>0</v>
      </c>
      <c r="I174" s="56"/>
    </row>
    <row r="175" spans="1:9" x14ac:dyDescent="0.15">
      <c r="A175" s="66" t="s">
        <v>36</v>
      </c>
      <c r="B175" s="44" t="s">
        <v>10</v>
      </c>
      <c r="C175" s="45">
        <v>85</v>
      </c>
      <c r="D175" s="45">
        <v>93</v>
      </c>
      <c r="E175" s="46" cm="1">
        <f t="array" ref="E175">SUMPRODUCT((E176:E191&gt;0)*E176:E191)</f>
        <v>56.291899999999998</v>
      </c>
      <c r="F175" s="46" cm="1">
        <f t="array" ref="F175">SUMPRODUCT((F176:F191&gt;0)*F176:F191)</f>
        <v>57.086400000000005</v>
      </c>
      <c r="G175" s="47">
        <f>IF(G189&gt;0,G189,0)</f>
        <v>0</v>
      </c>
      <c r="H175" s="48" cm="1">
        <f t="array" ref="H175">SUMPRODUCT((H178:H181&gt;0)*H178:H181) + SUMPRODUCT((H184&gt;0)*H184) + SUMPRODUCT((H190:H191&gt;0)*H190:H191)</f>
        <v>374</v>
      </c>
      <c r="I175" s="49">
        <v>3298881</v>
      </c>
    </row>
    <row r="176" spans="1:9" s="50" customFormat="1" x14ac:dyDescent="0.15">
      <c r="A176" s="67" t="s">
        <v>36</v>
      </c>
      <c r="B176" s="10" t="s">
        <v>11</v>
      </c>
      <c r="C176" s="32"/>
      <c r="D176" s="32"/>
      <c r="E176" s="33">
        <v>0</v>
      </c>
      <c r="F176" s="33">
        <v>55.198800000000006</v>
      </c>
      <c r="G176" s="34"/>
      <c r="H176" s="32"/>
      <c r="I176" s="35"/>
    </row>
    <row r="177" spans="1:9" x14ac:dyDescent="0.15">
      <c r="A177" s="67" t="s">
        <v>36</v>
      </c>
      <c r="B177" s="10" t="s">
        <v>12</v>
      </c>
      <c r="C177" s="32"/>
      <c r="D177" s="32"/>
      <c r="E177" s="33">
        <v>0</v>
      </c>
      <c r="F177" s="33">
        <v>0.20749999999999999</v>
      </c>
      <c r="G177" s="34"/>
      <c r="H177" s="32"/>
      <c r="I177" s="35"/>
    </row>
    <row r="178" spans="1:9" x14ac:dyDescent="0.15">
      <c r="A178" s="67" t="s">
        <v>36</v>
      </c>
      <c r="B178" s="10" t="s">
        <v>13</v>
      </c>
      <c r="C178" s="32"/>
      <c r="D178" s="32"/>
      <c r="E178" s="33">
        <v>14.119399999999999</v>
      </c>
      <c r="F178" s="33">
        <v>0</v>
      </c>
      <c r="G178" s="34"/>
      <c r="H178" s="36">
        <v>230</v>
      </c>
      <c r="I178" s="35"/>
    </row>
    <row r="179" spans="1:9" x14ac:dyDescent="0.15">
      <c r="A179" s="67" t="s">
        <v>36</v>
      </c>
      <c r="B179" s="10" t="s">
        <v>14</v>
      </c>
      <c r="C179" s="32"/>
      <c r="D179" s="32"/>
      <c r="E179" s="33">
        <v>0.41770000000000002</v>
      </c>
      <c r="F179" s="33">
        <v>0</v>
      </c>
      <c r="G179" s="34"/>
      <c r="H179" s="36">
        <v>144</v>
      </c>
      <c r="I179" s="35"/>
    </row>
    <row r="180" spans="1:9" x14ac:dyDescent="0.15">
      <c r="A180" s="67" t="s">
        <v>36</v>
      </c>
      <c r="B180" s="10" t="s">
        <v>15</v>
      </c>
      <c r="C180" s="32"/>
      <c r="D180" s="32"/>
      <c r="E180" s="33">
        <v>0</v>
      </c>
      <c r="F180" s="33">
        <v>0</v>
      </c>
      <c r="G180" s="34"/>
      <c r="H180" s="36">
        <v>0</v>
      </c>
      <c r="I180" s="35"/>
    </row>
    <row r="181" spans="1:9" x14ac:dyDescent="0.15">
      <c r="A181" s="67" t="s">
        <v>36</v>
      </c>
      <c r="B181" s="10" t="s">
        <v>16</v>
      </c>
      <c r="C181" s="32"/>
      <c r="D181" s="32"/>
      <c r="E181" s="33">
        <v>0</v>
      </c>
      <c r="F181" s="33">
        <v>0.20090000000000002</v>
      </c>
      <c r="G181" s="34"/>
      <c r="H181" s="36">
        <v>0</v>
      </c>
      <c r="I181" s="35"/>
    </row>
    <row r="182" spans="1:9" x14ac:dyDescent="0.15">
      <c r="A182" s="67" t="s">
        <v>36</v>
      </c>
      <c r="B182" s="10" t="s">
        <v>17</v>
      </c>
      <c r="C182" s="32"/>
      <c r="D182" s="32"/>
      <c r="E182" s="33">
        <v>0</v>
      </c>
      <c r="F182" s="33">
        <v>0</v>
      </c>
      <c r="G182" s="34"/>
      <c r="H182" s="32"/>
      <c r="I182" s="35"/>
    </row>
    <row r="183" spans="1:9" x14ac:dyDescent="0.15">
      <c r="A183" s="67" t="s">
        <v>36</v>
      </c>
      <c r="B183" s="10" t="s">
        <v>18</v>
      </c>
      <c r="C183" s="32"/>
      <c r="D183" s="32"/>
      <c r="E183" s="33">
        <v>0</v>
      </c>
      <c r="F183" s="33">
        <v>0</v>
      </c>
      <c r="G183" s="34"/>
      <c r="H183" s="32"/>
      <c r="I183" s="35"/>
    </row>
    <row r="184" spans="1:9" x14ac:dyDescent="0.15">
      <c r="A184" s="67" t="s">
        <v>36</v>
      </c>
      <c r="B184" s="10" t="s">
        <v>19</v>
      </c>
      <c r="C184" s="32"/>
      <c r="D184" s="32"/>
      <c r="E184" s="33">
        <v>0</v>
      </c>
      <c r="F184" s="33">
        <v>0</v>
      </c>
      <c r="G184" s="34"/>
      <c r="H184" s="36">
        <v>0</v>
      </c>
      <c r="I184" s="35"/>
    </row>
    <row r="185" spans="1:9" x14ac:dyDescent="0.15">
      <c r="A185" s="67" t="s">
        <v>36</v>
      </c>
      <c r="B185" s="10" t="s">
        <v>20</v>
      </c>
      <c r="C185" s="32"/>
      <c r="D185" s="32"/>
      <c r="E185" s="33">
        <v>40.386699999999998</v>
      </c>
      <c r="F185" s="33">
        <v>0</v>
      </c>
      <c r="G185" s="34"/>
      <c r="H185" s="32"/>
      <c r="I185" s="35"/>
    </row>
    <row r="186" spans="1:9" x14ac:dyDescent="0.15">
      <c r="A186" s="67" t="s">
        <v>36</v>
      </c>
      <c r="B186" s="10" t="s">
        <v>21</v>
      </c>
      <c r="C186" s="32"/>
      <c r="D186" s="32"/>
      <c r="E186" s="33">
        <v>0</v>
      </c>
      <c r="F186" s="33">
        <v>0</v>
      </c>
      <c r="G186" s="34"/>
      <c r="H186" s="32"/>
      <c r="I186" s="35"/>
    </row>
    <row r="187" spans="1:9" x14ac:dyDescent="0.15">
      <c r="A187" s="67" t="s">
        <v>36</v>
      </c>
      <c r="B187" s="10" t="s">
        <v>22</v>
      </c>
      <c r="C187" s="32"/>
      <c r="D187" s="32"/>
      <c r="E187" s="33">
        <v>0</v>
      </c>
      <c r="F187" s="33">
        <v>0</v>
      </c>
      <c r="G187" s="34"/>
      <c r="H187" s="32"/>
      <c r="I187" s="35"/>
    </row>
    <row r="188" spans="1:9" x14ac:dyDescent="0.15">
      <c r="A188" s="67" t="s">
        <v>36</v>
      </c>
      <c r="B188" s="10" t="s">
        <v>23</v>
      </c>
      <c r="C188" s="32"/>
      <c r="D188" s="32"/>
      <c r="E188" s="33">
        <v>3.0300000000000004E-2</v>
      </c>
      <c r="F188" s="33">
        <v>0</v>
      </c>
      <c r="G188" s="34"/>
      <c r="H188" s="32"/>
      <c r="I188" s="35"/>
    </row>
    <row r="189" spans="1:9" x14ac:dyDescent="0.15">
      <c r="A189" s="67" t="s">
        <v>36</v>
      </c>
      <c r="B189" s="10" t="s">
        <v>24</v>
      </c>
      <c r="C189" s="32"/>
      <c r="D189" s="32"/>
      <c r="E189" s="33">
        <v>0</v>
      </c>
      <c r="F189" s="33">
        <v>0</v>
      </c>
      <c r="G189" s="37">
        <v>0</v>
      </c>
      <c r="H189" s="32"/>
      <c r="I189" s="35"/>
    </row>
    <row r="190" spans="1:9" x14ac:dyDescent="0.15">
      <c r="A190" s="67" t="s">
        <v>36</v>
      </c>
      <c r="B190" s="10" t="s">
        <v>25</v>
      </c>
      <c r="C190" s="32"/>
      <c r="D190" s="32"/>
      <c r="E190" s="33">
        <v>0</v>
      </c>
      <c r="F190" s="33">
        <v>0</v>
      </c>
      <c r="G190" s="34"/>
      <c r="H190" s="36">
        <v>0</v>
      </c>
      <c r="I190" s="35"/>
    </row>
    <row r="191" spans="1:9" x14ac:dyDescent="0.15">
      <c r="A191" s="68" t="s">
        <v>36</v>
      </c>
      <c r="B191" s="51" t="s">
        <v>26</v>
      </c>
      <c r="C191" s="52"/>
      <c r="D191" s="52"/>
      <c r="E191" s="53">
        <v>1.3378000000000005</v>
      </c>
      <c r="F191" s="53">
        <v>1.4791999999999998</v>
      </c>
      <c r="G191" s="54"/>
      <c r="H191" s="55">
        <v>0</v>
      </c>
      <c r="I191" s="56"/>
    </row>
    <row r="192" spans="1:9" x14ac:dyDescent="0.15">
      <c r="A192" s="66" t="s">
        <v>37</v>
      </c>
      <c r="B192" s="44" t="s">
        <v>10</v>
      </c>
      <c r="C192" s="45">
        <v>355</v>
      </c>
      <c r="D192" s="45">
        <v>241</v>
      </c>
      <c r="E192" s="46" cm="1">
        <f t="array" ref="E192">SUMPRODUCT((E193:E208&gt;0)*E193:E208)</f>
        <v>271.46050000000002</v>
      </c>
      <c r="F192" s="46" cm="1">
        <f t="array" ref="F192">SUMPRODUCT((F193:F208&gt;0)*F193:F208)</f>
        <v>147.09540000000001</v>
      </c>
      <c r="G192" s="47">
        <f>IF(G206&gt;0,G206,0)</f>
        <v>0</v>
      </c>
      <c r="H192" s="48" cm="1">
        <f t="array" ref="H192">SUMPRODUCT((H195:H198&gt;0)*H195:H198) + SUMPRODUCT((H201&gt;0)*H201) + SUMPRODUCT((H207:H208&gt;0)*H207:H208)</f>
        <v>1669</v>
      </c>
      <c r="I192" s="49">
        <v>29121511</v>
      </c>
    </row>
    <row r="193" spans="1:9" s="50" customFormat="1" x14ac:dyDescent="0.15">
      <c r="A193" s="67" t="s">
        <v>37</v>
      </c>
      <c r="B193" s="10" t="s">
        <v>11</v>
      </c>
      <c r="C193" s="32"/>
      <c r="D193" s="32"/>
      <c r="E193" s="33">
        <v>0.16339999999999999</v>
      </c>
      <c r="F193" s="33">
        <v>100.41630000000001</v>
      </c>
      <c r="G193" s="34"/>
      <c r="H193" s="32"/>
      <c r="I193" s="35"/>
    </row>
    <row r="194" spans="1:9" x14ac:dyDescent="0.15">
      <c r="A194" s="67" t="s">
        <v>37</v>
      </c>
      <c r="B194" s="10" t="s">
        <v>12</v>
      </c>
      <c r="C194" s="32"/>
      <c r="D194" s="32"/>
      <c r="E194" s="33">
        <v>3.65</v>
      </c>
      <c r="F194" s="33">
        <v>6.7941000000000003</v>
      </c>
      <c r="G194" s="34"/>
      <c r="H194" s="32"/>
      <c r="I194" s="35"/>
    </row>
    <row r="195" spans="1:9" x14ac:dyDescent="0.15">
      <c r="A195" s="67" t="s">
        <v>37</v>
      </c>
      <c r="B195" s="10" t="s">
        <v>13</v>
      </c>
      <c r="C195" s="32"/>
      <c r="D195" s="32"/>
      <c r="E195" s="33">
        <v>100.7623</v>
      </c>
      <c r="F195" s="33">
        <v>0</v>
      </c>
      <c r="G195" s="34"/>
      <c r="H195" s="36">
        <v>1044</v>
      </c>
      <c r="I195" s="35"/>
    </row>
    <row r="196" spans="1:9" x14ac:dyDescent="0.15">
      <c r="A196" s="67" t="s">
        <v>37</v>
      </c>
      <c r="B196" s="10" t="s">
        <v>14</v>
      </c>
      <c r="C196" s="32"/>
      <c r="D196" s="32"/>
      <c r="E196" s="33">
        <v>10.037300000000002</v>
      </c>
      <c r="F196" s="33">
        <v>0</v>
      </c>
      <c r="G196" s="34"/>
      <c r="H196" s="36">
        <v>625</v>
      </c>
      <c r="I196" s="35"/>
    </row>
    <row r="197" spans="1:9" x14ac:dyDescent="0.15">
      <c r="A197" s="67" t="s">
        <v>37</v>
      </c>
      <c r="B197" s="10" t="s">
        <v>15</v>
      </c>
      <c r="C197" s="32"/>
      <c r="D197" s="32"/>
      <c r="E197" s="33">
        <v>0</v>
      </c>
      <c r="F197" s="33">
        <v>0.21929999999999999</v>
      </c>
      <c r="G197" s="34"/>
      <c r="H197" s="36">
        <v>0</v>
      </c>
      <c r="I197" s="35"/>
    </row>
    <row r="198" spans="1:9" x14ac:dyDescent="0.15">
      <c r="A198" s="67" t="s">
        <v>37</v>
      </c>
      <c r="B198" s="10" t="s">
        <v>16</v>
      </c>
      <c r="C198" s="32"/>
      <c r="D198" s="32"/>
      <c r="E198" s="33">
        <v>7.5199999999999989E-2</v>
      </c>
      <c r="F198" s="33">
        <v>17.808800000000005</v>
      </c>
      <c r="G198" s="34"/>
      <c r="H198" s="36">
        <v>0</v>
      </c>
      <c r="I198" s="35"/>
    </row>
    <row r="199" spans="1:9" x14ac:dyDescent="0.15">
      <c r="A199" s="67" t="s">
        <v>37</v>
      </c>
      <c r="B199" s="10" t="s">
        <v>17</v>
      </c>
      <c r="C199" s="32"/>
      <c r="D199" s="32"/>
      <c r="E199" s="33">
        <v>0</v>
      </c>
      <c r="F199" s="33">
        <v>0</v>
      </c>
      <c r="G199" s="34"/>
      <c r="H199" s="32"/>
      <c r="I199" s="35"/>
    </row>
    <row r="200" spans="1:9" x14ac:dyDescent="0.15">
      <c r="A200" s="67" t="s">
        <v>37</v>
      </c>
      <c r="B200" s="10" t="s">
        <v>18</v>
      </c>
      <c r="C200" s="32"/>
      <c r="D200" s="32"/>
      <c r="E200" s="33">
        <v>0</v>
      </c>
      <c r="F200" s="33">
        <v>0</v>
      </c>
      <c r="G200" s="34"/>
      <c r="H200" s="32"/>
      <c r="I200" s="35"/>
    </row>
    <row r="201" spans="1:9" x14ac:dyDescent="0.15">
      <c r="A201" s="67" t="s">
        <v>37</v>
      </c>
      <c r="B201" s="10" t="s">
        <v>19</v>
      </c>
      <c r="C201" s="32"/>
      <c r="D201" s="32"/>
      <c r="E201" s="33">
        <v>137.78300000000002</v>
      </c>
      <c r="F201" s="33">
        <v>4.8449000000000009</v>
      </c>
      <c r="G201" s="34"/>
      <c r="H201" s="36">
        <v>0</v>
      </c>
      <c r="I201" s="35"/>
    </row>
    <row r="202" spans="1:9" x14ac:dyDescent="0.15">
      <c r="A202" s="67" t="s">
        <v>37</v>
      </c>
      <c r="B202" s="10" t="s">
        <v>20</v>
      </c>
      <c r="C202" s="32"/>
      <c r="D202" s="32"/>
      <c r="E202" s="33">
        <v>0</v>
      </c>
      <c r="F202" s="33">
        <v>0</v>
      </c>
      <c r="G202" s="34"/>
      <c r="H202" s="32"/>
      <c r="I202" s="35"/>
    </row>
    <row r="203" spans="1:9" x14ac:dyDescent="0.15">
      <c r="A203" s="67" t="s">
        <v>37</v>
      </c>
      <c r="B203" s="10" t="s">
        <v>21</v>
      </c>
      <c r="C203" s="32"/>
      <c r="D203" s="32"/>
      <c r="E203" s="33">
        <v>0</v>
      </c>
      <c r="F203" s="33">
        <v>0</v>
      </c>
      <c r="G203" s="34"/>
      <c r="H203" s="32"/>
      <c r="I203" s="35"/>
    </row>
    <row r="204" spans="1:9" x14ac:dyDescent="0.15">
      <c r="A204" s="67" t="s">
        <v>37</v>
      </c>
      <c r="B204" s="10" t="s">
        <v>22</v>
      </c>
      <c r="C204" s="32"/>
      <c r="D204" s="32"/>
      <c r="E204" s="33">
        <v>2.7984</v>
      </c>
      <c r="F204" s="33">
        <v>0</v>
      </c>
      <c r="G204" s="34"/>
      <c r="H204" s="32"/>
      <c r="I204" s="35"/>
    </row>
    <row r="205" spans="1:9" x14ac:dyDescent="0.15">
      <c r="A205" s="67" t="s">
        <v>37</v>
      </c>
      <c r="B205" s="10" t="s">
        <v>23</v>
      </c>
      <c r="C205" s="32"/>
      <c r="D205" s="32"/>
      <c r="E205" s="33">
        <v>0</v>
      </c>
      <c r="F205" s="33">
        <v>0</v>
      </c>
      <c r="G205" s="34"/>
      <c r="H205" s="32"/>
      <c r="I205" s="35"/>
    </row>
    <row r="206" spans="1:9" x14ac:dyDescent="0.15">
      <c r="A206" s="67" t="s">
        <v>37</v>
      </c>
      <c r="B206" s="10" t="s">
        <v>24</v>
      </c>
      <c r="C206" s="32"/>
      <c r="D206" s="32"/>
      <c r="E206" s="33">
        <v>0</v>
      </c>
      <c r="F206" s="33">
        <v>0</v>
      </c>
      <c r="G206" s="37">
        <v>0</v>
      </c>
      <c r="H206" s="32"/>
      <c r="I206" s="35"/>
    </row>
    <row r="207" spans="1:9" x14ac:dyDescent="0.15">
      <c r="A207" s="67" t="s">
        <v>37</v>
      </c>
      <c r="B207" s="10" t="s">
        <v>25</v>
      </c>
      <c r="C207" s="32"/>
      <c r="D207" s="32"/>
      <c r="E207" s="33">
        <v>0.72</v>
      </c>
      <c r="F207" s="33">
        <v>0.30659999999999998</v>
      </c>
      <c r="G207" s="34"/>
      <c r="H207" s="36">
        <v>0</v>
      </c>
      <c r="I207" s="35"/>
    </row>
    <row r="208" spans="1:9" x14ac:dyDescent="0.15">
      <c r="A208" s="68" t="s">
        <v>37</v>
      </c>
      <c r="B208" s="51" t="s">
        <v>26</v>
      </c>
      <c r="C208" s="52"/>
      <c r="D208" s="52"/>
      <c r="E208" s="53">
        <v>15.4709</v>
      </c>
      <c r="F208" s="53">
        <v>16.705400000000004</v>
      </c>
      <c r="G208" s="54"/>
      <c r="H208" s="55">
        <v>0</v>
      </c>
      <c r="I208" s="56"/>
    </row>
    <row r="209" spans="1:9" x14ac:dyDescent="0.15">
      <c r="A209" s="66" t="s">
        <v>38</v>
      </c>
      <c r="B209" s="44" t="s">
        <v>10</v>
      </c>
      <c r="C209" s="45">
        <v>0</v>
      </c>
      <c r="D209" s="45">
        <v>0</v>
      </c>
      <c r="E209" s="46" cm="1">
        <f t="array" ref="E209">SUMPRODUCT((E210:E225&gt;0)*E210:E225)</f>
        <v>0</v>
      </c>
      <c r="F209" s="46" cm="1">
        <f t="array" ref="F209">SUMPRODUCT((F210:F225&gt;0)*F210:F225)</f>
        <v>0</v>
      </c>
      <c r="G209" s="47">
        <f>IF(G223&gt;0,G223,0)</f>
        <v>0</v>
      </c>
      <c r="H209" s="48" cm="1">
        <f t="array" ref="H209">SUMPRODUCT((H212:H215&gt;0)*H212:H215) + SUMPRODUCT((H218&gt;0)*H218) + SUMPRODUCT((H224:H225&gt;0)*H224:H225)</f>
        <v>0</v>
      </c>
      <c r="I209" s="49">
        <v>0</v>
      </c>
    </row>
    <row r="210" spans="1:9" s="50" customFormat="1" x14ac:dyDescent="0.15">
      <c r="A210" s="67" t="s">
        <v>38</v>
      </c>
      <c r="B210" s="10" t="s">
        <v>11</v>
      </c>
      <c r="C210" s="32"/>
      <c r="D210" s="32"/>
      <c r="E210" s="33">
        <v>0</v>
      </c>
      <c r="F210" s="33">
        <v>0</v>
      </c>
      <c r="G210" s="34"/>
      <c r="H210" s="32"/>
      <c r="I210" s="35"/>
    </row>
    <row r="211" spans="1:9" x14ac:dyDescent="0.15">
      <c r="A211" s="67" t="s">
        <v>38</v>
      </c>
      <c r="B211" s="10" t="s">
        <v>12</v>
      </c>
      <c r="C211" s="32"/>
      <c r="D211" s="32"/>
      <c r="E211" s="33">
        <v>0</v>
      </c>
      <c r="F211" s="33">
        <v>0</v>
      </c>
      <c r="G211" s="34"/>
      <c r="H211" s="32"/>
      <c r="I211" s="35"/>
    </row>
    <row r="212" spans="1:9" x14ac:dyDescent="0.15">
      <c r="A212" s="67" t="s">
        <v>38</v>
      </c>
      <c r="B212" s="10" t="s">
        <v>13</v>
      </c>
      <c r="C212" s="32"/>
      <c r="D212" s="32"/>
      <c r="E212" s="33">
        <v>0</v>
      </c>
      <c r="F212" s="33">
        <v>0</v>
      </c>
      <c r="G212" s="34"/>
      <c r="H212" s="36">
        <v>0</v>
      </c>
      <c r="I212" s="35"/>
    </row>
    <row r="213" spans="1:9" x14ac:dyDescent="0.15">
      <c r="A213" s="67" t="s">
        <v>38</v>
      </c>
      <c r="B213" s="10" t="s">
        <v>14</v>
      </c>
      <c r="C213" s="32"/>
      <c r="D213" s="32"/>
      <c r="E213" s="33">
        <v>0</v>
      </c>
      <c r="F213" s="33">
        <v>0</v>
      </c>
      <c r="G213" s="34"/>
      <c r="H213" s="36">
        <v>0</v>
      </c>
      <c r="I213" s="35"/>
    </row>
    <row r="214" spans="1:9" x14ac:dyDescent="0.15">
      <c r="A214" s="67" t="s">
        <v>38</v>
      </c>
      <c r="B214" s="10" t="s">
        <v>15</v>
      </c>
      <c r="C214" s="32"/>
      <c r="D214" s="32"/>
      <c r="E214" s="33">
        <v>0</v>
      </c>
      <c r="F214" s="33">
        <v>0</v>
      </c>
      <c r="G214" s="34"/>
      <c r="H214" s="36">
        <v>0</v>
      </c>
      <c r="I214" s="35"/>
    </row>
    <row r="215" spans="1:9" x14ac:dyDescent="0.15">
      <c r="A215" s="67" t="s">
        <v>38</v>
      </c>
      <c r="B215" s="10" t="s">
        <v>16</v>
      </c>
      <c r="C215" s="32"/>
      <c r="D215" s="32"/>
      <c r="E215" s="33">
        <v>0</v>
      </c>
      <c r="F215" s="33">
        <v>0</v>
      </c>
      <c r="G215" s="34"/>
      <c r="H215" s="36">
        <v>0</v>
      </c>
      <c r="I215" s="35"/>
    </row>
    <row r="216" spans="1:9" x14ac:dyDescent="0.15">
      <c r="A216" s="67" t="s">
        <v>38</v>
      </c>
      <c r="B216" s="10" t="s">
        <v>17</v>
      </c>
      <c r="C216" s="32"/>
      <c r="D216" s="32"/>
      <c r="E216" s="33">
        <v>0</v>
      </c>
      <c r="F216" s="33">
        <v>0</v>
      </c>
      <c r="G216" s="34"/>
      <c r="H216" s="32"/>
      <c r="I216" s="35"/>
    </row>
    <row r="217" spans="1:9" x14ac:dyDescent="0.15">
      <c r="A217" s="67" t="s">
        <v>38</v>
      </c>
      <c r="B217" s="10" t="s">
        <v>18</v>
      </c>
      <c r="C217" s="32"/>
      <c r="D217" s="32"/>
      <c r="E217" s="33">
        <v>0</v>
      </c>
      <c r="F217" s="33">
        <v>0</v>
      </c>
      <c r="G217" s="34"/>
      <c r="H217" s="32"/>
      <c r="I217" s="35"/>
    </row>
    <row r="218" spans="1:9" x14ac:dyDescent="0.15">
      <c r="A218" s="67" t="s">
        <v>38</v>
      </c>
      <c r="B218" s="10" t="s">
        <v>19</v>
      </c>
      <c r="C218" s="32"/>
      <c r="D218" s="32"/>
      <c r="E218" s="33">
        <v>0</v>
      </c>
      <c r="F218" s="33">
        <v>0</v>
      </c>
      <c r="G218" s="34"/>
      <c r="H218" s="36">
        <v>0</v>
      </c>
      <c r="I218" s="35"/>
    </row>
    <row r="219" spans="1:9" x14ac:dyDescent="0.15">
      <c r="A219" s="67" t="s">
        <v>38</v>
      </c>
      <c r="B219" s="10" t="s">
        <v>20</v>
      </c>
      <c r="C219" s="32"/>
      <c r="D219" s="32"/>
      <c r="E219" s="33">
        <v>0</v>
      </c>
      <c r="F219" s="33">
        <v>0</v>
      </c>
      <c r="G219" s="34"/>
      <c r="H219" s="32"/>
      <c r="I219" s="35"/>
    </row>
    <row r="220" spans="1:9" x14ac:dyDescent="0.15">
      <c r="A220" s="67" t="s">
        <v>38</v>
      </c>
      <c r="B220" s="10" t="s">
        <v>21</v>
      </c>
      <c r="C220" s="32"/>
      <c r="D220" s="32"/>
      <c r="E220" s="33">
        <v>0</v>
      </c>
      <c r="F220" s="33">
        <v>0</v>
      </c>
      <c r="G220" s="34"/>
      <c r="H220" s="32"/>
      <c r="I220" s="35"/>
    </row>
    <row r="221" spans="1:9" x14ac:dyDescent="0.15">
      <c r="A221" s="67" t="s">
        <v>38</v>
      </c>
      <c r="B221" s="10" t="s">
        <v>22</v>
      </c>
      <c r="C221" s="32"/>
      <c r="D221" s="32"/>
      <c r="E221" s="33">
        <v>0</v>
      </c>
      <c r="F221" s="33">
        <v>0</v>
      </c>
      <c r="G221" s="34"/>
      <c r="H221" s="32"/>
      <c r="I221" s="35"/>
    </row>
    <row r="222" spans="1:9" x14ac:dyDescent="0.15">
      <c r="A222" s="67" t="s">
        <v>38</v>
      </c>
      <c r="B222" s="10" t="s">
        <v>23</v>
      </c>
      <c r="C222" s="32"/>
      <c r="D222" s="32"/>
      <c r="E222" s="33">
        <v>0</v>
      </c>
      <c r="F222" s="33">
        <v>0</v>
      </c>
      <c r="G222" s="34"/>
      <c r="H222" s="32"/>
      <c r="I222" s="35"/>
    </row>
    <row r="223" spans="1:9" x14ac:dyDescent="0.15">
      <c r="A223" s="67" t="s">
        <v>38</v>
      </c>
      <c r="B223" s="10" t="s">
        <v>24</v>
      </c>
      <c r="C223" s="32"/>
      <c r="D223" s="32"/>
      <c r="E223" s="33">
        <v>0</v>
      </c>
      <c r="F223" s="33">
        <v>0</v>
      </c>
      <c r="G223" s="37">
        <v>0</v>
      </c>
      <c r="H223" s="32"/>
      <c r="I223" s="35"/>
    </row>
    <row r="224" spans="1:9" x14ac:dyDescent="0.15">
      <c r="A224" s="67" t="s">
        <v>38</v>
      </c>
      <c r="B224" s="10" t="s">
        <v>25</v>
      </c>
      <c r="C224" s="32"/>
      <c r="D224" s="32"/>
      <c r="E224" s="33">
        <v>0</v>
      </c>
      <c r="F224" s="33">
        <v>0</v>
      </c>
      <c r="G224" s="34"/>
      <c r="H224" s="36">
        <v>0</v>
      </c>
      <c r="I224" s="35"/>
    </row>
    <row r="225" spans="1:9" x14ac:dyDescent="0.15">
      <c r="A225" s="68" t="s">
        <v>38</v>
      </c>
      <c r="B225" s="51" t="s">
        <v>26</v>
      </c>
      <c r="C225" s="52"/>
      <c r="D225" s="52"/>
      <c r="E225" s="53">
        <v>0</v>
      </c>
      <c r="F225" s="53">
        <v>0</v>
      </c>
      <c r="G225" s="54"/>
      <c r="H225" s="55">
        <v>0</v>
      </c>
      <c r="I225" s="56"/>
    </row>
    <row r="226" spans="1:9" x14ac:dyDescent="0.15">
      <c r="A226" s="66" t="s">
        <v>39</v>
      </c>
      <c r="B226" s="44" t="s">
        <v>10</v>
      </c>
      <c r="C226" s="45">
        <v>151</v>
      </c>
      <c r="D226" s="45">
        <v>92</v>
      </c>
      <c r="E226" s="46" cm="1">
        <f t="array" ref="E226">SUMPRODUCT((E227:E242&gt;0)*E227:E242)</f>
        <v>53.555899999999994</v>
      </c>
      <c r="F226" s="46" cm="1">
        <f t="array" ref="F226">SUMPRODUCT((F227:F242&gt;0)*F227:F242)</f>
        <v>47.610099999999996</v>
      </c>
      <c r="G226" s="47">
        <f>IF(G240&gt;0,G240,0)</f>
        <v>0</v>
      </c>
      <c r="H226" s="48" cm="1">
        <f t="array" ref="H226">SUMPRODUCT((H229:H232&gt;0)*H229:H232) + SUMPRODUCT((H235&gt;0)*H235) + SUMPRODUCT((H241:H242&gt;0)*H241:H242)</f>
        <v>379.5</v>
      </c>
      <c r="I226" s="49">
        <v>27267603</v>
      </c>
    </row>
    <row r="227" spans="1:9" s="50" customFormat="1" x14ac:dyDescent="0.15">
      <c r="A227" s="67"/>
      <c r="B227" s="10" t="s">
        <v>11</v>
      </c>
      <c r="C227" s="32"/>
      <c r="D227" s="32"/>
      <c r="E227" s="33">
        <v>0</v>
      </c>
      <c r="F227" s="33">
        <v>31.590300000000003</v>
      </c>
      <c r="G227" s="34"/>
      <c r="H227" s="32"/>
      <c r="I227" s="35"/>
    </row>
    <row r="228" spans="1:9" x14ac:dyDescent="0.15">
      <c r="A228" s="67"/>
      <c r="B228" s="10" t="s">
        <v>12</v>
      </c>
      <c r="C228" s="32"/>
      <c r="D228" s="32"/>
      <c r="E228" s="33">
        <v>0</v>
      </c>
      <c r="F228" s="33">
        <v>0.6774</v>
      </c>
      <c r="G228" s="34"/>
      <c r="H228" s="32"/>
      <c r="I228" s="35"/>
    </row>
    <row r="229" spans="1:9" x14ac:dyDescent="0.15">
      <c r="A229" s="67"/>
      <c r="B229" s="10" t="s">
        <v>13</v>
      </c>
      <c r="C229" s="32"/>
      <c r="D229" s="32"/>
      <c r="E229" s="33">
        <v>41.795700000000004</v>
      </c>
      <c r="F229" s="33">
        <v>0</v>
      </c>
      <c r="G229" s="34"/>
      <c r="H229" s="36">
        <v>237.5</v>
      </c>
      <c r="I229" s="35"/>
    </row>
    <row r="230" spans="1:9" x14ac:dyDescent="0.15">
      <c r="A230" s="67"/>
      <c r="B230" s="10" t="s">
        <v>14</v>
      </c>
      <c r="C230" s="32"/>
      <c r="D230" s="32"/>
      <c r="E230" s="33">
        <v>0.13480000000000003</v>
      </c>
      <c r="F230" s="33">
        <v>0</v>
      </c>
      <c r="G230" s="34"/>
      <c r="H230" s="36">
        <v>142</v>
      </c>
      <c r="I230" s="35"/>
    </row>
    <row r="231" spans="1:9" x14ac:dyDescent="0.15">
      <c r="A231" s="67"/>
      <c r="B231" s="10" t="s">
        <v>15</v>
      </c>
      <c r="C231" s="32"/>
      <c r="D231" s="32"/>
      <c r="E231" s="33">
        <v>0</v>
      </c>
      <c r="F231" s="33">
        <v>0</v>
      </c>
      <c r="G231" s="34"/>
      <c r="H231" s="36">
        <v>0</v>
      </c>
      <c r="I231" s="35"/>
    </row>
    <row r="232" spans="1:9" x14ac:dyDescent="0.15">
      <c r="A232" s="67"/>
      <c r="B232" s="10" t="s">
        <v>16</v>
      </c>
      <c r="C232" s="32"/>
      <c r="D232" s="32"/>
      <c r="E232" s="33">
        <v>0</v>
      </c>
      <c r="F232" s="33">
        <v>0.91049999999999986</v>
      </c>
      <c r="G232" s="34"/>
      <c r="H232" s="36">
        <v>0</v>
      </c>
      <c r="I232" s="35"/>
    </row>
    <row r="233" spans="1:9" x14ac:dyDescent="0.15">
      <c r="A233" s="67"/>
      <c r="B233" s="10" t="s">
        <v>17</v>
      </c>
      <c r="C233" s="32"/>
      <c r="D233" s="32"/>
      <c r="E233" s="33">
        <v>0</v>
      </c>
      <c r="F233" s="33">
        <v>0</v>
      </c>
      <c r="G233" s="34"/>
      <c r="H233" s="32"/>
      <c r="I233" s="35"/>
    </row>
    <row r="234" spans="1:9" x14ac:dyDescent="0.15">
      <c r="A234" s="67"/>
      <c r="B234" s="10" t="s">
        <v>18</v>
      </c>
      <c r="C234" s="32"/>
      <c r="D234" s="32"/>
      <c r="E234" s="33">
        <v>0</v>
      </c>
      <c r="F234" s="33">
        <v>0</v>
      </c>
      <c r="G234" s="34"/>
      <c r="H234" s="32"/>
      <c r="I234" s="35"/>
    </row>
    <row r="235" spans="1:9" x14ac:dyDescent="0.15">
      <c r="A235" s="67"/>
      <c r="B235" s="10" t="s">
        <v>19</v>
      </c>
      <c r="C235" s="32"/>
      <c r="D235" s="32"/>
      <c r="E235" s="33">
        <v>0</v>
      </c>
      <c r="F235" s="33">
        <v>12.395799999999998</v>
      </c>
      <c r="G235" s="34"/>
      <c r="H235" s="36">
        <v>0</v>
      </c>
      <c r="I235" s="35"/>
    </row>
    <row r="236" spans="1:9" x14ac:dyDescent="0.15">
      <c r="A236" s="67"/>
      <c r="B236" s="10" t="s">
        <v>20</v>
      </c>
      <c r="C236" s="32"/>
      <c r="D236" s="32"/>
      <c r="E236" s="33">
        <v>0</v>
      </c>
      <c r="F236" s="33">
        <v>0</v>
      </c>
      <c r="G236" s="34"/>
      <c r="H236" s="32"/>
      <c r="I236" s="35"/>
    </row>
    <row r="237" spans="1:9" x14ac:dyDescent="0.15">
      <c r="A237" s="67"/>
      <c r="B237" s="10" t="s">
        <v>21</v>
      </c>
      <c r="C237" s="32"/>
      <c r="D237" s="32"/>
      <c r="E237" s="33">
        <v>0</v>
      </c>
      <c r="F237" s="33">
        <v>0</v>
      </c>
      <c r="G237" s="34"/>
      <c r="H237" s="32"/>
      <c r="I237" s="35"/>
    </row>
    <row r="238" spans="1:9" x14ac:dyDescent="0.15">
      <c r="A238" s="67"/>
      <c r="B238" s="10" t="s">
        <v>22</v>
      </c>
      <c r="C238" s="32"/>
      <c r="D238" s="32"/>
      <c r="E238" s="33">
        <v>0</v>
      </c>
      <c r="F238" s="33">
        <v>0</v>
      </c>
      <c r="G238" s="34"/>
      <c r="H238" s="32"/>
      <c r="I238" s="35"/>
    </row>
    <row r="239" spans="1:9" x14ac:dyDescent="0.15">
      <c r="A239" s="67"/>
      <c r="B239" s="10" t="s">
        <v>23</v>
      </c>
      <c r="C239" s="32"/>
      <c r="D239" s="32"/>
      <c r="E239" s="33">
        <v>0</v>
      </c>
      <c r="F239" s="33">
        <v>0</v>
      </c>
      <c r="G239" s="34"/>
      <c r="H239" s="32"/>
      <c r="I239" s="35"/>
    </row>
    <row r="240" spans="1:9" x14ac:dyDescent="0.15">
      <c r="A240" s="67"/>
      <c r="B240" s="10" t="s">
        <v>24</v>
      </c>
      <c r="C240" s="32"/>
      <c r="D240" s="32"/>
      <c r="E240" s="33">
        <v>0</v>
      </c>
      <c r="F240" s="33">
        <v>0</v>
      </c>
      <c r="G240" s="37">
        <v>0</v>
      </c>
      <c r="H240" s="32"/>
      <c r="I240" s="35"/>
    </row>
    <row r="241" spans="1:9" x14ac:dyDescent="0.15">
      <c r="A241" s="67"/>
      <c r="B241" s="10" t="s">
        <v>25</v>
      </c>
      <c r="C241" s="32"/>
      <c r="D241" s="32"/>
      <c r="E241" s="33">
        <v>2.2799999999999997E-2</v>
      </c>
      <c r="F241" s="33">
        <v>0</v>
      </c>
      <c r="G241" s="34"/>
      <c r="H241" s="36">
        <v>0</v>
      </c>
      <c r="I241" s="35"/>
    </row>
    <row r="242" spans="1:9" x14ac:dyDescent="0.15">
      <c r="A242" s="68"/>
      <c r="B242" s="51" t="s">
        <v>26</v>
      </c>
      <c r="C242" s="52"/>
      <c r="D242" s="52"/>
      <c r="E242" s="53">
        <v>11.602599999999994</v>
      </c>
      <c r="F242" s="53">
        <v>2.0360999999999998</v>
      </c>
      <c r="G242" s="54"/>
      <c r="H242" s="55">
        <v>0</v>
      </c>
      <c r="I242" s="56"/>
    </row>
    <row r="243" spans="1:9" x14ac:dyDescent="0.15">
      <c r="A243" s="66" t="s">
        <v>40</v>
      </c>
      <c r="B243" s="44" t="s">
        <v>10</v>
      </c>
      <c r="C243" s="45">
        <v>49</v>
      </c>
      <c r="D243" s="45">
        <v>36</v>
      </c>
      <c r="E243" s="46" cm="1">
        <f t="array" ref="E243">SUMPRODUCT((E244:E259&gt;0)*E244:E259)</f>
        <v>8.4792000000000005</v>
      </c>
      <c r="F243" s="46" cm="1">
        <f t="array" ref="F243">SUMPRODUCT((F244:F259&gt;0)*F244:F259)</f>
        <v>23.0245</v>
      </c>
      <c r="G243" s="47">
        <f>IF(G257&gt;0,G257,0)</f>
        <v>0</v>
      </c>
      <c r="H243" s="48" cm="1">
        <f t="array" ref="H243">SUMPRODUCT((H246:H249&gt;0)*H246:H249) + SUMPRODUCT((H252&gt;0)*H252) + SUMPRODUCT((H258:H259&gt;0)*H258:H259)</f>
        <v>269</v>
      </c>
      <c r="I243" s="49">
        <v>2090222</v>
      </c>
    </row>
    <row r="244" spans="1:9" s="50" customFormat="1" x14ac:dyDescent="0.15">
      <c r="A244" s="67"/>
      <c r="B244" s="10" t="s">
        <v>11</v>
      </c>
      <c r="C244" s="32"/>
      <c r="D244" s="32"/>
      <c r="E244" s="33">
        <v>1.1910000000000001</v>
      </c>
      <c r="F244" s="33">
        <v>20.727500000000003</v>
      </c>
      <c r="G244" s="34"/>
      <c r="H244" s="32"/>
      <c r="I244" s="35"/>
    </row>
    <row r="245" spans="1:9" x14ac:dyDescent="0.15">
      <c r="A245" s="67"/>
      <c r="B245" s="10" t="s">
        <v>12</v>
      </c>
      <c r="C245" s="32"/>
      <c r="D245" s="32"/>
      <c r="E245" s="33">
        <v>0</v>
      </c>
      <c r="F245" s="33">
        <v>0</v>
      </c>
      <c r="G245" s="34"/>
      <c r="H245" s="32"/>
      <c r="I245" s="35"/>
    </row>
    <row r="246" spans="1:9" x14ac:dyDescent="0.15">
      <c r="A246" s="67"/>
      <c r="B246" s="10" t="s">
        <v>13</v>
      </c>
      <c r="C246" s="32"/>
      <c r="D246" s="32"/>
      <c r="E246" s="33">
        <v>5.4853000000000005</v>
      </c>
      <c r="F246" s="33">
        <v>0</v>
      </c>
      <c r="G246" s="34"/>
      <c r="H246" s="36">
        <v>160</v>
      </c>
      <c r="I246" s="35"/>
    </row>
    <row r="247" spans="1:9" x14ac:dyDescent="0.15">
      <c r="A247" s="67"/>
      <c r="B247" s="10" t="s">
        <v>14</v>
      </c>
      <c r="C247" s="32"/>
      <c r="D247" s="32"/>
      <c r="E247" s="33">
        <v>0</v>
      </c>
      <c r="F247" s="33">
        <v>0</v>
      </c>
      <c r="G247" s="34"/>
      <c r="H247" s="36">
        <v>109</v>
      </c>
      <c r="I247" s="35"/>
    </row>
    <row r="248" spans="1:9" x14ac:dyDescent="0.15">
      <c r="A248" s="67"/>
      <c r="B248" s="10" t="s">
        <v>15</v>
      </c>
      <c r="C248" s="32"/>
      <c r="D248" s="32"/>
      <c r="E248" s="33">
        <v>0</v>
      </c>
      <c r="F248" s="33">
        <v>0</v>
      </c>
      <c r="G248" s="34"/>
      <c r="H248" s="36">
        <v>0</v>
      </c>
      <c r="I248" s="35"/>
    </row>
    <row r="249" spans="1:9" x14ac:dyDescent="0.15">
      <c r="A249" s="67"/>
      <c r="B249" s="10" t="s">
        <v>16</v>
      </c>
      <c r="C249" s="32"/>
      <c r="D249" s="32"/>
      <c r="E249" s="33">
        <v>1.3999999999999998E-3</v>
      </c>
      <c r="F249" s="33">
        <v>0</v>
      </c>
      <c r="G249" s="34"/>
      <c r="H249" s="36">
        <v>0</v>
      </c>
      <c r="I249" s="35"/>
    </row>
    <row r="250" spans="1:9" x14ac:dyDescent="0.15">
      <c r="A250" s="67"/>
      <c r="B250" s="10" t="s">
        <v>17</v>
      </c>
      <c r="C250" s="32"/>
      <c r="D250" s="32"/>
      <c r="E250" s="33">
        <v>0</v>
      </c>
      <c r="F250" s="33">
        <v>0</v>
      </c>
      <c r="G250" s="34"/>
      <c r="H250" s="32"/>
      <c r="I250" s="35"/>
    </row>
    <row r="251" spans="1:9" x14ac:dyDescent="0.15">
      <c r="A251" s="67"/>
      <c r="B251" s="10" t="s">
        <v>18</v>
      </c>
      <c r="C251" s="32"/>
      <c r="D251" s="32"/>
      <c r="E251" s="33">
        <v>0</v>
      </c>
      <c r="F251" s="33">
        <v>0</v>
      </c>
      <c r="G251" s="34"/>
      <c r="H251" s="32"/>
      <c r="I251" s="35"/>
    </row>
    <row r="252" spans="1:9" x14ac:dyDescent="0.15">
      <c r="A252" s="67"/>
      <c r="B252" s="10" t="s">
        <v>19</v>
      </c>
      <c r="C252" s="32"/>
      <c r="D252" s="32"/>
      <c r="E252" s="33">
        <v>0</v>
      </c>
      <c r="F252" s="33">
        <v>1.8700000000000001E-2</v>
      </c>
      <c r="G252" s="34"/>
      <c r="H252" s="36">
        <v>0</v>
      </c>
      <c r="I252" s="35"/>
    </row>
    <row r="253" spans="1:9" x14ac:dyDescent="0.15">
      <c r="A253" s="67"/>
      <c r="B253" s="10" t="s">
        <v>20</v>
      </c>
      <c r="C253" s="32"/>
      <c r="D253" s="32"/>
      <c r="E253" s="33">
        <v>0</v>
      </c>
      <c r="F253" s="33">
        <v>0</v>
      </c>
      <c r="G253" s="34"/>
      <c r="H253" s="32"/>
      <c r="I253" s="35"/>
    </row>
    <row r="254" spans="1:9" x14ac:dyDescent="0.15">
      <c r="A254" s="67"/>
      <c r="B254" s="10" t="s">
        <v>21</v>
      </c>
      <c r="C254" s="32"/>
      <c r="D254" s="32"/>
      <c r="E254" s="33">
        <v>0</v>
      </c>
      <c r="F254" s="33">
        <v>0</v>
      </c>
      <c r="G254" s="34"/>
      <c r="H254" s="32"/>
      <c r="I254" s="35"/>
    </row>
    <row r="255" spans="1:9" x14ac:dyDescent="0.15">
      <c r="A255" s="67"/>
      <c r="B255" s="10" t="s">
        <v>22</v>
      </c>
      <c r="C255" s="32"/>
      <c r="D255" s="32"/>
      <c r="E255" s="33">
        <v>0</v>
      </c>
      <c r="F255" s="33">
        <v>0</v>
      </c>
      <c r="G255" s="34"/>
      <c r="H255" s="32"/>
      <c r="I255" s="35"/>
    </row>
    <row r="256" spans="1:9" x14ac:dyDescent="0.15">
      <c r="A256" s="67"/>
      <c r="B256" s="10" t="s">
        <v>23</v>
      </c>
      <c r="C256" s="32"/>
      <c r="D256" s="32"/>
      <c r="E256" s="33">
        <v>1.3660999999999999</v>
      </c>
      <c r="F256" s="33">
        <v>0</v>
      </c>
      <c r="G256" s="34"/>
      <c r="H256" s="32"/>
      <c r="I256" s="35"/>
    </row>
    <row r="257" spans="1:9" x14ac:dyDescent="0.15">
      <c r="A257" s="67"/>
      <c r="B257" s="10" t="s">
        <v>24</v>
      </c>
      <c r="C257" s="32"/>
      <c r="D257" s="32"/>
      <c r="E257" s="33">
        <v>0</v>
      </c>
      <c r="F257" s="33">
        <v>0</v>
      </c>
      <c r="G257" s="37">
        <v>0</v>
      </c>
      <c r="H257" s="32"/>
      <c r="I257" s="35"/>
    </row>
    <row r="258" spans="1:9" x14ac:dyDescent="0.15">
      <c r="A258" s="67"/>
      <c r="B258" s="10" t="s">
        <v>25</v>
      </c>
      <c r="C258" s="32"/>
      <c r="D258" s="32"/>
      <c r="E258" s="33">
        <v>1.0100000000000001E-2</v>
      </c>
      <c r="F258" s="33">
        <v>4.6300000000000001E-2</v>
      </c>
      <c r="G258" s="34"/>
      <c r="H258" s="36">
        <v>0</v>
      </c>
      <c r="I258" s="35"/>
    </row>
    <row r="259" spans="1:9" x14ac:dyDescent="0.15">
      <c r="A259" s="67"/>
      <c r="B259" s="51" t="s">
        <v>26</v>
      </c>
      <c r="C259" s="52"/>
      <c r="D259" s="52"/>
      <c r="E259" s="53">
        <v>0.42530000000000001</v>
      </c>
      <c r="F259" s="53">
        <v>2.2319999999999998</v>
      </c>
      <c r="G259" s="54"/>
      <c r="H259" s="55">
        <v>0</v>
      </c>
      <c r="I259" s="56"/>
    </row>
    <row r="260" spans="1:9" x14ac:dyDescent="0.15">
      <c r="A260" s="69" t="s">
        <v>41</v>
      </c>
      <c r="B260" s="44" t="s">
        <v>10</v>
      </c>
      <c r="C260" s="45">
        <v>53</v>
      </c>
      <c r="D260" s="45">
        <v>37</v>
      </c>
      <c r="E260" s="46" cm="1">
        <f t="array" ref="E260">SUMPRODUCT((E261:E276&gt;0)*E261:E276)</f>
        <v>13.886999999999999</v>
      </c>
      <c r="F260" s="46" cm="1">
        <f t="array" ref="F260">SUMPRODUCT((F261:F276&gt;0)*F261:F276)</f>
        <v>16.711500000000001</v>
      </c>
      <c r="G260" s="47">
        <f>IF(G274&gt;0,G274,0)</f>
        <v>0</v>
      </c>
      <c r="H260" s="48" cm="1">
        <f t="array" ref="H260">SUMPRODUCT((H263:H266&gt;0)*H263:H266) + SUMPRODUCT((H269&gt;0)*H269) + SUMPRODUCT((H275:H276&gt;0)*H275:H276)</f>
        <v>398</v>
      </c>
      <c r="I260" s="49">
        <v>2265132</v>
      </c>
    </row>
    <row r="261" spans="1:9" s="50" customFormat="1" x14ac:dyDescent="0.15">
      <c r="A261" s="67"/>
      <c r="B261" s="10" t="s">
        <v>11</v>
      </c>
      <c r="C261" s="32"/>
      <c r="D261" s="32"/>
      <c r="E261" s="33">
        <v>0.2132</v>
      </c>
      <c r="F261" s="33">
        <v>8.2791999999999994</v>
      </c>
      <c r="G261" s="34"/>
      <c r="H261" s="32"/>
      <c r="I261" s="35"/>
    </row>
    <row r="262" spans="1:9" x14ac:dyDescent="0.15">
      <c r="A262" s="67"/>
      <c r="B262" s="10" t="s">
        <v>12</v>
      </c>
      <c r="C262" s="32"/>
      <c r="D262" s="32"/>
      <c r="E262" s="33">
        <v>0</v>
      </c>
      <c r="F262" s="33">
        <v>0.69929999999999992</v>
      </c>
      <c r="G262" s="34"/>
      <c r="H262" s="32"/>
      <c r="I262" s="35"/>
    </row>
    <row r="263" spans="1:9" x14ac:dyDescent="0.15">
      <c r="A263" s="67"/>
      <c r="B263" s="10" t="s">
        <v>13</v>
      </c>
      <c r="C263" s="32"/>
      <c r="D263" s="32"/>
      <c r="E263" s="33">
        <v>8.2214999999999989</v>
      </c>
      <c r="F263" s="33">
        <v>0</v>
      </c>
      <c r="G263" s="34"/>
      <c r="H263" s="36">
        <v>176</v>
      </c>
      <c r="I263" s="35"/>
    </row>
    <row r="264" spans="1:9" x14ac:dyDescent="0.15">
      <c r="A264" s="67"/>
      <c r="B264" s="10" t="s">
        <v>14</v>
      </c>
      <c r="C264" s="32"/>
      <c r="D264" s="32"/>
      <c r="E264" s="33">
        <v>2.0351000000000004</v>
      </c>
      <c r="F264" s="33">
        <v>0</v>
      </c>
      <c r="G264" s="34"/>
      <c r="H264" s="36">
        <v>222</v>
      </c>
      <c r="I264" s="35"/>
    </row>
    <row r="265" spans="1:9" x14ac:dyDescent="0.15">
      <c r="A265" s="67"/>
      <c r="B265" s="10" t="s">
        <v>15</v>
      </c>
      <c r="C265" s="32"/>
      <c r="D265" s="32"/>
      <c r="E265" s="33">
        <v>0</v>
      </c>
      <c r="F265" s="33">
        <v>0</v>
      </c>
      <c r="G265" s="34"/>
      <c r="H265" s="36">
        <v>0</v>
      </c>
      <c r="I265" s="35"/>
    </row>
    <row r="266" spans="1:9" x14ac:dyDescent="0.15">
      <c r="A266" s="67"/>
      <c r="B266" s="10" t="s">
        <v>16</v>
      </c>
      <c r="C266" s="32"/>
      <c r="D266" s="32"/>
      <c r="E266" s="33">
        <v>0</v>
      </c>
      <c r="F266" s="33">
        <v>1.3000000000000002E-3</v>
      </c>
      <c r="G266" s="34"/>
      <c r="H266" s="36">
        <v>0</v>
      </c>
      <c r="I266" s="35"/>
    </row>
    <row r="267" spans="1:9" x14ac:dyDescent="0.15">
      <c r="A267" s="67"/>
      <c r="B267" s="10" t="s">
        <v>17</v>
      </c>
      <c r="C267" s="32"/>
      <c r="D267" s="32"/>
      <c r="E267" s="33">
        <v>0</v>
      </c>
      <c r="F267" s="33">
        <v>0</v>
      </c>
      <c r="G267" s="34"/>
      <c r="H267" s="32"/>
      <c r="I267" s="35"/>
    </row>
    <row r="268" spans="1:9" x14ac:dyDescent="0.15">
      <c r="A268" s="67"/>
      <c r="B268" s="10" t="s">
        <v>18</v>
      </c>
      <c r="C268" s="32"/>
      <c r="D268" s="32"/>
      <c r="E268" s="33">
        <v>0</v>
      </c>
      <c r="F268" s="33">
        <v>0</v>
      </c>
      <c r="G268" s="34"/>
      <c r="H268" s="32"/>
      <c r="I268" s="35"/>
    </row>
    <row r="269" spans="1:9" x14ac:dyDescent="0.15">
      <c r="A269" s="67"/>
      <c r="B269" s="10" t="s">
        <v>19</v>
      </c>
      <c r="C269" s="32"/>
      <c r="D269" s="32"/>
      <c r="E269" s="33">
        <v>0.54349999999999998</v>
      </c>
      <c r="F269" s="33">
        <v>3.6713</v>
      </c>
      <c r="G269" s="34"/>
      <c r="H269" s="36">
        <v>0</v>
      </c>
      <c r="I269" s="35"/>
    </row>
    <row r="270" spans="1:9" x14ac:dyDescent="0.15">
      <c r="A270" s="67"/>
      <c r="B270" s="10" t="s">
        <v>20</v>
      </c>
      <c r="C270" s="32"/>
      <c r="D270" s="32"/>
      <c r="E270" s="33">
        <v>0</v>
      </c>
      <c r="F270" s="33">
        <v>0</v>
      </c>
      <c r="G270" s="34"/>
      <c r="H270" s="32"/>
      <c r="I270" s="35"/>
    </row>
    <row r="271" spans="1:9" x14ac:dyDescent="0.15">
      <c r="A271" s="67"/>
      <c r="B271" s="10" t="s">
        <v>21</v>
      </c>
      <c r="C271" s="32"/>
      <c r="D271" s="32"/>
      <c r="E271" s="33">
        <v>0</v>
      </c>
      <c r="F271" s="33">
        <v>0</v>
      </c>
      <c r="G271" s="34"/>
      <c r="H271" s="32"/>
      <c r="I271" s="35"/>
    </row>
    <row r="272" spans="1:9" x14ac:dyDescent="0.15">
      <c r="A272" s="67"/>
      <c r="B272" s="10" t="s">
        <v>22</v>
      </c>
      <c r="C272" s="32"/>
      <c r="D272" s="32"/>
      <c r="E272" s="33">
        <v>0</v>
      </c>
      <c r="F272" s="33">
        <v>0</v>
      </c>
      <c r="G272" s="34"/>
      <c r="H272" s="32"/>
      <c r="I272" s="35"/>
    </row>
    <row r="273" spans="1:9" x14ac:dyDescent="0.15">
      <c r="A273" s="67"/>
      <c r="B273" s="10" t="s">
        <v>23</v>
      </c>
      <c r="C273" s="32"/>
      <c r="D273" s="32"/>
      <c r="E273" s="33">
        <v>0</v>
      </c>
      <c r="F273" s="33">
        <v>0</v>
      </c>
      <c r="G273" s="34"/>
      <c r="H273" s="32"/>
      <c r="I273" s="35"/>
    </row>
    <row r="274" spans="1:9" x14ac:dyDescent="0.15">
      <c r="A274" s="67"/>
      <c r="B274" s="10" t="s">
        <v>24</v>
      </c>
      <c r="C274" s="32"/>
      <c r="D274" s="32"/>
      <c r="E274" s="33">
        <v>0</v>
      </c>
      <c r="F274" s="33">
        <v>0</v>
      </c>
      <c r="G274" s="37">
        <v>0</v>
      </c>
      <c r="H274" s="32"/>
      <c r="I274" s="35"/>
    </row>
    <row r="275" spans="1:9" x14ac:dyDescent="0.15">
      <c r="A275" s="67"/>
      <c r="B275" s="10" t="s">
        <v>25</v>
      </c>
      <c r="C275" s="32"/>
      <c r="D275" s="32"/>
      <c r="E275" s="33">
        <v>0</v>
      </c>
      <c r="F275" s="33">
        <v>0</v>
      </c>
      <c r="G275" s="34"/>
      <c r="H275" s="36">
        <v>0</v>
      </c>
      <c r="I275" s="35"/>
    </row>
    <row r="276" spans="1:9" x14ac:dyDescent="0.15">
      <c r="A276" s="70"/>
      <c r="B276" s="57" t="s">
        <v>26</v>
      </c>
      <c r="C276" s="58"/>
      <c r="D276" s="58"/>
      <c r="E276" s="59">
        <v>2.8736999999999995</v>
      </c>
      <c r="F276" s="59">
        <v>4.0604000000000005</v>
      </c>
      <c r="G276" s="60"/>
      <c r="H276" s="61">
        <v>0</v>
      </c>
      <c r="I276" s="62"/>
    </row>
    <row r="277" spans="1:9" x14ac:dyDescent="0.15">
      <c r="A277" s="63" t="s">
        <v>42</v>
      </c>
      <c r="B277" s="64"/>
      <c r="C277" s="64"/>
      <c r="D277" s="64"/>
      <c r="E277" s="64"/>
      <c r="F277" s="64"/>
      <c r="G277" s="64"/>
      <c r="H277" s="64"/>
      <c r="I277" s="64"/>
    </row>
    <row r="278" spans="1:9" ht="12.6" customHeight="1" x14ac:dyDescent="0.15">
      <c r="A278" s="65" t="s">
        <v>43</v>
      </c>
    </row>
    <row r="279" spans="1:9" ht="12.95" customHeight="1" x14ac:dyDescent="0.15">
      <c r="A279" s="65" t="s">
        <v>44</v>
      </c>
    </row>
    <row r="280" spans="1:9" ht="12.95" customHeight="1" x14ac:dyDescent="0.15">
      <c r="A280" s="65" t="s">
        <v>45</v>
      </c>
    </row>
    <row r="281" spans="1:9" ht="12.95" customHeight="1" x14ac:dyDescent="0.15"/>
  </sheetData>
  <sheetProtection autoFilter="0"/>
  <autoFilter ref="A4:I276" xr:uid="{00000000-0001-0000-1100-000000000000}"/>
  <mergeCells count="23">
    <mergeCell ref="A175:A191"/>
    <mergeCell ref="I3:I4"/>
    <mergeCell ref="A5:A21"/>
    <mergeCell ref="A22:A38"/>
    <mergeCell ref="A39:A55"/>
    <mergeCell ref="A56:A72"/>
    <mergeCell ref="A73:A89"/>
    <mergeCell ref="A3:A4"/>
    <mergeCell ref="B3:B4"/>
    <mergeCell ref="C3:D3"/>
    <mergeCell ref="E3:F3"/>
    <mergeCell ref="G3:G4"/>
    <mergeCell ref="H3:H4"/>
    <mergeCell ref="A90:A106"/>
    <mergeCell ref="A107:A123"/>
    <mergeCell ref="A124:A140"/>
    <mergeCell ref="A141:A157"/>
    <mergeCell ref="A158:A174"/>
    <mergeCell ref="A192:A208"/>
    <mergeCell ref="A209:A225"/>
    <mergeCell ref="A226:A242"/>
    <mergeCell ref="A243:A259"/>
    <mergeCell ref="A260:A276"/>
  </mergeCells>
  <phoneticPr fontId="2"/>
  <dataValidations count="1">
    <dataValidation type="decimal" operator="greaterThanOrEqual" allowBlank="1" showInputMessage="1" showErrorMessage="1" sqref="G23:G38 G5:G21 G40:G55 G57:G72 G74:G89 G91:G106 G108:G123 G125:G140 G142:G157 G159:G174 G176:G191 G193:G208 G210:G225 G227:G242 G244:G259 G261:G276 H5:I276 C5:F276 C277:I280" xr:uid="{F86049CD-1F98-4019-8C4A-5B1FFD1324BD}">
      <formula1>0</formula1>
    </dataValidation>
  </dataValidations>
  <pageMargins left="0.39370078740157483" right="0.19685039370078741" top="0.78740157480314965" bottom="0.19685039370078741" header="0" footer="0"/>
  <pageSetup paperSize="9" scale="64" fitToHeight="0" pageOrder="overThenDown" orientation="portrait" r:id="rId1"/>
  <headerFooter alignWithMargins="0"/>
  <rowBreaks count="3" manualBreakCount="3">
    <brk id="89" max="16383" man="1"/>
    <brk id="157" max="16383" man="1"/>
    <brk id="2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2-4</vt:lpstr>
      <vt:lpstr>'2-4'!Print_Titles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2026-02-27T06:57:24Z</dcterms:created>
  <dcterms:modified xsi:type="dcterms:W3CDTF">2026-02-27T06:57:31Z</dcterms:modified>
</cp:coreProperties>
</file>