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93D305A6-FD70-47D2-8FCF-305A4B774230}" xr6:coauthVersionLast="47" xr6:coauthVersionMax="47" xr10:uidLastSave="{00000000-0000-0000-0000-000000000000}"/>
  <bookViews>
    <workbookView xWindow="-120" yWindow="-120" windowWidth="29040" windowHeight="15720" xr2:uid="{13454851-3190-4180-9A03-3C996D40F308}"/>
  </bookViews>
  <sheets>
    <sheet name="2-1" sheetId="1" r:id="rId1"/>
  </sheets>
  <definedNames>
    <definedName name="_xlnm.Print_Titles" localSheetId="0">'2-1'!$2:$5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7" i="1" l="1"/>
  <c r="E37" i="1"/>
  <c r="D37" i="1"/>
  <c r="F36" i="1"/>
  <c r="E36" i="1"/>
  <c r="D36" i="1"/>
  <c r="C36" i="1"/>
  <c r="F35" i="1"/>
  <c r="E35" i="1"/>
  <c r="D35" i="1"/>
  <c r="F34" i="1"/>
  <c r="E34" i="1"/>
  <c r="D34" i="1"/>
  <c r="F33" i="1"/>
  <c r="E33" i="1"/>
  <c r="D33" i="1"/>
  <c r="F32" i="1"/>
  <c r="E32" i="1"/>
  <c r="D32" i="1"/>
  <c r="C32" i="1"/>
  <c r="F31" i="1"/>
  <c r="E31" i="1"/>
  <c r="D31" i="1"/>
  <c r="F30" i="1"/>
  <c r="E30" i="1"/>
  <c r="D30" i="1"/>
  <c r="F29" i="1"/>
  <c r="E29" i="1"/>
  <c r="D29" i="1"/>
  <c r="F28" i="1"/>
  <c r="E28" i="1"/>
  <c r="D28" i="1"/>
  <c r="C28" i="1"/>
  <c r="F27" i="1"/>
  <c r="E27" i="1"/>
  <c r="D27" i="1"/>
  <c r="F26" i="1"/>
  <c r="E26" i="1"/>
  <c r="D26" i="1"/>
  <c r="C26" i="1"/>
  <c r="F25" i="1"/>
  <c r="E25" i="1"/>
  <c r="D25" i="1"/>
  <c r="F24" i="1"/>
  <c r="E24" i="1"/>
  <c r="D24" i="1"/>
  <c r="C24" i="1"/>
  <c r="C23" i="1"/>
  <c r="C37" i="1" s="1"/>
  <c r="C22" i="1"/>
  <c r="C31" i="1" s="1"/>
  <c r="C21" i="1"/>
  <c r="C20" i="1"/>
  <c r="F19" i="1"/>
  <c r="E19" i="1"/>
  <c r="D19" i="1"/>
  <c r="C19" i="1"/>
  <c r="C18" i="1"/>
  <c r="C29" i="1" s="1"/>
  <c r="C17" i="1"/>
  <c r="C16" i="1"/>
  <c r="C15" i="1"/>
  <c r="C35" i="1" s="1"/>
  <c r="C14" i="1"/>
  <c r="C34" i="1" s="1"/>
  <c r="C13" i="1"/>
  <c r="C33" i="1" s="1"/>
  <c r="C12" i="1"/>
  <c r="C11" i="1"/>
  <c r="C30" i="1" s="1"/>
  <c r="C10" i="1"/>
  <c r="C27" i="1" s="1"/>
  <c r="C9" i="1"/>
  <c r="C8" i="1"/>
  <c r="C25" i="1" s="1"/>
  <c r="C7" i="1"/>
  <c r="F6" i="1"/>
  <c r="E6" i="1"/>
  <c r="D6" i="1"/>
  <c r="C6" i="1" l="1"/>
</calcChain>
</file>

<file path=xl/sharedStrings.xml><?xml version="1.0" encoding="utf-8"?>
<sst xmlns="http://schemas.openxmlformats.org/spreadsheetml/2006/main" count="57" uniqueCount="31">
  <si>
    <t>２－１  国有林野の地元利用</t>
    <phoneticPr fontId="1"/>
  </si>
  <si>
    <t>単位(面積：ha)</t>
    <rPh sb="0" eb="2">
      <t>タンイ</t>
    </rPh>
    <rPh sb="3" eb="5">
      <t>メンセキ</t>
    </rPh>
    <phoneticPr fontId="1"/>
  </si>
  <si>
    <t>年次
森林管理（局)署
都道府県</t>
    <rPh sb="3" eb="5">
      <t>シンリン</t>
    </rPh>
    <rPh sb="5" eb="7">
      <t>カンリ</t>
    </rPh>
    <rPh sb="8" eb="9">
      <t>キョク</t>
    </rPh>
    <rPh sb="10" eb="11">
      <t>ショ</t>
    </rPh>
    <rPh sb="12" eb="16">
      <t>トドウフケン</t>
    </rPh>
    <phoneticPr fontId="1"/>
  </si>
  <si>
    <t>総   数</t>
  </si>
  <si>
    <t>分収造林</t>
  </si>
  <si>
    <t>共用林野</t>
  </si>
  <si>
    <t>貸付使用地</t>
  </si>
  <si>
    <t>石川</t>
    <rPh sb="0" eb="2">
      <t>イシカワ</t>
    </rPh>
    <phoneticPr fontId="1"/>
  </si>
  <si>
    <t>福井</t>
    <rPh sb="0" eb="2">
      <t>フクイ</t>
    </rPh>
    <phoneticPr fontId="1"/>
  </si>
  <si>
    <t>三重</t>
    <rPh sb="0" eb="2">
      <t>ミエ</t>
    </rPh>
    <phoneticPr fontId="1"/>
  </si>
  <si>
    <t>滋賀</t>
    <rPh sb="0" eb="2">
      <t>シガ</t>
    </rPh>
    <phoneticPr fontId="1"/>
  </si>
  <si>
    <t>兵庫</t>
    <rPh sb="0" eb="2">
      <t>ヒョウゴ</t>
    </rPh>
    <phoneticPr fontId="1"/>
  </si>
  <si>
    <t>和歌山</t>
    <rPh sb="0" eb="3">
      <t>ワカヤマ</t>
    </rPh>
    <phoneticPr fontId="1"/>
  </si>
  <si>
    <t>鳥取</t>
    <rPh sb="0" eb="2">
      <t>トットリ</t>
    </rPh>
    <phoneticPr fontId="1"/>
  </si>
  <si>
    <t>島根</t>
    <rPh sb="0" eb="2">
      <t>シマネ</t>
    </rPh>
    <phoneticPr fontId="1"/>
  </si>
  <si>
    <t>岡山</t>
    <rPh sb="0" eb="2">
      <t>オカヤマ</t>
    </rPh>
    <phoneticPr fontId="1"/>
  </si>
  <si>
    <t>広島北部</t>
    <rPh sb="0" eb="2">
      <t>ヒロシマ</t>
    </rPh>
    <rPh sb="2" eb="4">
      <t>ホクブ</t>
    </rPh>
    <phoneticPr fontId="1"/>
  </si>
  <si>
    <t>広島</t>
    <rPh sb="0" eb="2">
      <t>ヒロシマ</t>
    </rPh>
    <phoneticPr fontId="1"/>
  </si>
  <si>
    <t>〃</t>
    <phoneticPr fontId="1"/>
  </si>
  <si>
    <t>本局</t>
    <rPh sb="0" eb="2">
      <t>ホンキョク</t>
    </rPh>
    <phoneticPr fontId="1"/>
  </si>
  <si>
    <t>大阪</t>
    <rPh sb="0" eb="2">
      <t>オオサカ</t>
    </rPh>
    <phoneticPr fontId="1"/>
  </si>
  <si>
    <t>（京都大阪）</t>
    <phoneticPr fontId="1"/>
  </si>
  <si>
    <t>総数</t>
    <rPh sb="0" eb="2">
      <t>ソウスウ</t>
    </rPh>
    <phoneticPr fontId="1"/>
  </si>
  <si>
    <t>　</t>
    <phoneticPr fontId="1"/>
  </si>
  <si>
    <t>京都</t>
    <rPh sb="0" eb="2">
      <t>キョウト</t>
    </rPh>
    <phoneticPr fontId="1"/>
  </si>
  <si>
    <t>（奈良）</t>
    <phoneticPr fontId="1"/>
  </si>
  <si>
    <t>奈良</t>
    <rPh sb="0" eb="2">
      <t>ナラ</t>
    </rPh>
    <phoneticPr fontId="1"/>
  </si>
  <si>
    <t>（山口）</t>
    <phoneticPr fontId="1"/>
  </si>
  <si>
    <t>山口</t>
    <rPh sb="0" eb="2">
      <t>ヤマグチ</t>
    </rPh>
    <phoneticPr fontId="1"/>
  </si>
  <si>
    <t>県別再掲</t>
    <rPh sb="0" eb="2">
      <t>ケンベツ</t>
    </rPh>
    <rPh sb="2" eb="4">
      <t>サイケイ</t>
    </rPh>
    <phoneticPr fontId="1"/>
  </si>
  <si>
    <t>１　本表は、分収造林台帳、共用林野台帳、国有林野貸付台帳により作成した。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</si>
</sst>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_(* #,##0_);_(* \(#,##0\);_(* &quot;-&quot;_);_(@_)"/>
  </numFmts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/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176" fontId="4" fillId="0" borderId="12" xfId="0" applyNumberFormat="1" applyFont="1" applyBorder="1">
      <alignment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176" fontId="3" fillId="0" borderId="14" xfId="0" applyNumberFormat="1" applyFont="1" applyBorder="1">
      <alignment vertical="center"/>
    </xf>
    <xf numFmtId="176" fontId="3" fillId="0" borderId="14" xfId="0" applyNumberFormat="1" applyFont="1" applyBorder="1" applyProtection="1">
      <alignment vertical="center"/>
      <protection locked="0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176" fontId="3" fillId="0" borderId="16" xfId="0" applyNumberFormat="1" applyFont="1" applyBorder="1">
      <alignment vertical="center"/>
    </xf>
    <xf numFmtId="176" fontId="3" fillId="0" borderId="16" xfId="0" applyNumberFormat="1" applyFont="1" applyBorder="1" applyProtection="1">
      <alignment vertical="center"/>
      <protection locked="0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176" fontId="3" fillId="0" borderId="19" xfId="0" applyNumberFormat="1" applyFont="1" applyBorder="1">
      <alignment vertical="center"/>
    </xf>
    <xf numFmtId="0" fontId="3" fillId="0" borderId="20" xfId="0" applyFont="1" applyBorder="1" applyAlignment="1">
      <alignment horizontal="center" vertical="center"/>
    </xf>
    <xf numFmtId="176" fontId="3" fillId="0" borderId="20" xfId="0" applyNumberFormat="1" applyFont="1" applyBorder="1">
      <alignment vertical="center"/>
    </xf>
    <xf numFmtId="176" fontId="3" fillId="0" borderId="20" xfId="0" applyNumberFormat="1" applyFont="1" applyBorder="1" applyProtection="1">
      <alignment vertical="center"/>
      <protection locked="0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176" fontId="3" fillId="0" borderId="22" xfId="0" applyNumberFormat="1" applyFont="1" applyBorder="1">
      <alignment vertical="center"/>
    </xf>
    <xf numFmtId="176" fontId="3" fillId="0" borderId="22" xfId="0" applyNumberFormat="1" applyFont="1" applyBorder="1" applyProtection="1">
      <alignment vertical="center"/>
      <protection locked="0"/>
    </xf>
    <xf numFmtId="0" fontId="3" fillId="0" borderId="1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176" fontId="3" fillId="0" borderId="23" xfId="0" applyNumberFormat="1" applyFont="1" applyBorder="1">
      <alignment vertical="center"/>
    </xf>
    <xf numFmtId="0" fontId="3" fillId="0" borderId="7" xfId="0" applyFont="1" applyBorder="1" applyAlignment="1">
      <alignment horizontal="center" vertical="center"/>
    </xf>
    <xf numFmtId="176" fontId="3" fillId="0" borderId="9" xfId="0" applyNumberFormat="1" applyFont="1" applyBorder="1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distributed" vertical="center" wrapText="1"/>
    </xf>
    <xf numFmtId="0" fontId="3" fillId="0" borderId="2" xfId="0" applyFont="1" applyBorder="1" applyAlignment="1">
      <alignment horizontal="distributed" vertical="center"/>
    </xf>
    <xf numFmtId="0" fontId="3" fillId="0" borderId="4" xfId="0" applyFont="1" applyBorder="1" applyAlignment="1">
      <alignment horizontal="distributed" vertical="center"/>
    </xf>
    <xf numFmtId="0" fontId="3" fillId="0" borderId="5" xfId="0" applyFont="1" applyBorder="1" applyAlignment="1">
      <alignment horizontal="distributed" vertical="center"/>
    </xf>
    <xf numFmtId="0" fontId="3" fillId="0" borderId="7" xfId="0" applyFont="1" applyBorder="1" applyAlignment="1">
      <alignment horizontal="distributed" vertical="center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58" fontId="4" fillId="0" borderId="10" xfId="0" applyNumberFormat="1" applyFont="1" applyBorder="1" applyAlignment="1">
      <alignment horizontal="distributed" vertical="center"/>
    </xf>
    <xf numFmtId="0" fontId="4" fillId="0" borderId="11" xfId="0" applyFont="1" applyBorder="1" applyAlignment="1">
      <alignment horizontal="distributed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3697D5-6D46-46B2-ACB6-20C38A59D19E}">
  <sheetPr codeName="Sheet19">
    <pageSetUpPr fitToPage="1"/>
  </sheetPr>
  <dimension ref="A1:F38"/>
  <sheetViews>
    <sheetView tabSelected="1" view="pageBreakPreview" zoomScaleNormal="100" zoomScaleSheetLayoutView="100" workbookViewId="0">
      <selection activeCell="F26" sqref="F26"/>
    </sheetView>
  </sheetViews>
  <sheetFormatPr defaultColWidth="9" defaultRowHeight="13.5" x14ac:dyDescent="0.15"/>
  <cols>
    <col min="1" max="1" width="16.875" style="1" customWidth="1"/>
    <col min="2" max="2" width="7.5" style="1" customWidth="1"/>
    <col min="3" max="6" width="26.5" customWidth="1"/>
  </cols>
  <sheetData>
    <row r="1" spans="1:6" x14ac:dyDescent="0.15">
      <c r="A1" t="s">
        <v>0</v>
      </c>
    </row>
    <row r="2" spans="1:6" x14ac:dyDescent="0.15">
      <c r="F2" s="2" t="s">
        <v>1</v>
      </c>
    </row>
    <row r="3" spans="1:6" ht="15" customHeight="1" x14ac:dyDescent="0.15">
      <c r="A3" s="31" t="s">
        <v>2</v>
      </c>
      <c r="B3" s="32"/>
      <c r="C3" s="37" t="s">
        <v>3</v>
      </c>
      <c r="D3" s="37" t="s">
        <v>4</v>
      </c>
      <c r="E3" s="37" t="s">
        <v>5</v>
      </c>
      <c r="F3" s="37" t="s">
        <v>6</v>
      </c>
    </row>
    <row r="4" spans="1:6" ht="15" customHeight="1" x14ac:dyDescent="0.15">
      <c r="A4" s="33"/>
      <c r="B4" s="34"/>
      <c r="C4" s="38"/>
      <c r="D4" s="38"/>
      <c r="E4" s="38"/>
      <c r="F4" s="38"/>
    </row>
    <row r="5" spans="1:6" ht="15" customHeight="1" x14ac:dyDescent="0.15">
      <c r="A5" s="35"/>
      <c r="B5" s="36"/>
      <c r="C5" s="39"/>
      <c r="D5" s="39"/>
      <c r="E5" s="39"/>
      <c r="F5" s="39"/>
    </row>
    <row r="6" spans="1:6" ht="18" customHeight="1" thickBot="1" x14ac:dyDescent="0.2">
      <c r="A6" s="40">
        <v>45747</v>
      </c>
      <c r="B6" s="41">
        <v>43555</v>
      </c>
      <c r="C6" s="5">
        <f>SUMIF(C7:C19,"&gt;0")+SUMIF(C22:C23,"&gt;0")</f>
        <v>6691.1774000000005</v>
      </c>
      <c r="D6" s="5">
        <f>SUMIF(D7:D19,"&gt;0")+SUMIF(D22:D23,"&gt;0")</f>
        <v>2849.6955000000003</v>
      </c>
      <c r="E6" s="5">
        <f>SUMIF(E7:E19,"&gt;0")+SUMIF(E22:E23,"&gt;0")</f>
        <v>1171.0414000000001</v>
      </c>
      <c r="F6" s="5">
        <f>SUMIF(F7:F19,"&gt;0")+SUMIF(F22:F23,"&gt;0")</f>
        <v>2670.4404999999997</v>
      </c>
    </row>
    <row r="7" spans="1:6" ht="18" customHeight="1" thickTop="1" x14ac:dyDescent="0.15">
      <c r="A7" s="6" t="s">
        <v>7</v>
      </c>
      <c r="B7" s="7" t="s">
        <v>7</v>
      </c>
      <c r="C7" s="8">
        <f t="shared" ref="C7:C18" si="0">SUMIF(D7:F7,"&gt;0")</f>
        <v>99.321700000000007</v>
      </c>
      <c r="D7" s="9">
        <v>1.5383</v>
      </c>
      <c r="E7" s="9">
        <v>0</v>
      </c>
      <c r="F7" s="9">
        <v>97.7834</v>
      </c>
    </row>
    <row r="8" spans="1:6" ht="18" customHeight="1" x14ac:dyDescent="0.15">
      <c r="A8" s="10" t="s">
        <v>8</v>
      </c>
      <c r="B8" s="11" t="s">
        <v>8</v>
      </c>
      <c r="C8" s="12">
        <f t="shared" si="0"/>
        <v>249.24080000000001</v>
      </c>
      <c r="D8" s="13">
        <v>28.368500000000001</v>
      </c>
      <c r="E8" s="13">
        <v>0</v>
      </c>
      <c r="F8" s="13">
        <v>220.8723</v>
      </c>
    </row>
    <row r="9" spans="1:6" ht="18" customHeight="1" x14ac:dyDescent="0.15">
      <c r="A9" s="10" t="s">
        <v>9</v>
      </c>
      <c r="B9" s="11" t="s">
        <v>9</v>
      </c>
      <c r="C9" s="12">
        <f t="shared" si="0"/>
        <v>184.40030000000002</v>
      </c>
      <c r="D9" s="13">
        <v>81.632599999999996</v>
      </c>
      <c r="E9" s="13">
        <v>0</v>
      </c>
      <c r="F9" s="13">
        <v>102.7677</v>
      </c>
    </row>
    <row r="10" spans="1:6" ht="18" customHeight="1" x14ac:dyDescent="0.15">
      <c r="A10" s="10" t="s">
        <v>10</v>
      </c>
      <c r="B10" s="11" t="s">
        <v>10</v>
      </c>
      <c r="C10" s="12">
        <f t="shared" si="0"/>
        <v>898.3773000000001</v>
      </c>
      <c r="D10" s="13">
        <v>27.336500000000001</v>
      </c>
      <c r="E10" s="13">
        <v>603.29100000000005</v>
      </c>
      <c r="F10" s="13">
        <v>267.74979999999999</v>
      </c>
    </row>
    <row r="11" spans="1:6" ht="18" customHeight="1" x14ac:dyDescent="0.15">
      <c r="A11" s="10" t="s">
        <v>11</v>
      </c>
      <c r="B11" s="11" t="s">
        <v>11</v>
      </c>
      <c r="C11" s="12">
        <f t="shared" si="0"/>
        <v>846.11480000000006</v>
      </c>
      <c r="D11" s="13">
        <v>220.65049999999999</v>
      </c>
      <c r="E11" s="13">
        <v>59.940300000000001</v>
      </c>
      <c r="F11" s="13">
        <v>565.524</v>
      </c>
    </row>
    <row r="12" spans="1:6" ht="18" customHeight="1" x14ac:dyDescent="0.15">
      <c r="A12" s="10" t="s">
        <v>12</v>
      </c>
      <c r="B12" s="11" t="s">
        <v>12</v>
      </c>
      <c r="C12" s="12">
        <f t="shared" si="0"/>
        <v>927.04660000000001</v>
      </c>
      <c r="D12" s="13">
        <v>802.87090000000001</v>
      </c>
      <c r="E12" s="13">
        <v>0</v>
      </c>
      <c r="F12" s="13">
        <v>124.17569999999999</v>
      </c>
    </row>
    <row r="13" spans="1:6" ht="18" customHeight="1" x14ac:dyDescent="0.15">
      <c r="A13" s="10" t="s">
        <v>13</v>
      </c>
      <c r="B13" s="11" t="s">
        <v>13</v>
      </c>
      <c r="C13" s="12">
        <f t="shared" si="0"/>
        <v>440.39109999999994</v>
      </c>
      <c r="D13" s="13">
        <v>235.23990000000001</v>
      </c>
      <c r="E13" s="13">
        <v>0</v>
      </c>
      <c r="F13" s="13">
        <v>205.15119999999996</v>
      </c>
    </row>
    <row r="14" spans="1:6" ht="18" customHeight="1" x14ac:dyDescent="0.15">
      <c r="A14" s="10" t="s">
        <v>14</v>
      </c>
      <c r="B14" s="11" t="s">
        <v>14</v>
      </c>
      <c r="C14" s="12">
        <f t="shared" si="0"/>
        <v>328.59090000000003</v>
      </c>
      <c r="D14" s="13">
        <v>214.07050000000007</v>
      </c>
      <c r="E14" s="13">
        <v>0</v>
      </c>
      <c r="F14" s="13">
        <v>114.52039999999997</v>
      </c>
    </row>
    <row r="15" spans="1:6" ht="18" customHeight="1" x14ac:dyDescent="0.15">
      <c r="A15" s="10" t="s">
        <v>15</v>
      </c>
      <c r="B15" s="11" t="s">
        <v>15</v>
      </c>
      <c r="C15" s="12">
        <f t="shared" si="0"/>
        <v>518.56170000000009</v>
      </c>
      <c r="D15" s="13">
        <v>241.86810000000003</v>
      </c>
      <c r="E15" s="13">
        <v>0</v>
      </c>
      <c r="F15" s="13">
        <v>276.69360000000006</v>
      </c>
    </row>
    <row r="16" spans="1:6" ht="18" customHeight="1" x14ac:dyDescent="0.15">
      <c r="A16" s="10" t="s">
        <v>16</v>
      </c>
      <c r="B16" s="11" t="s">
        <v>17</v>
      </c>
      <c r="C16" s="12">
        <f t="shared" si="0"/>
        <v>988.80309999999997</v>
      </c>
      <c r="D16" s="13">
        <v>367.61470000000003</v>
      </c>
      <c r="E16" s="13">
        <v>507.81009999999998</v>
      </c>
      <c r="F16" s="13">
        <v>113.37829999999997</v>
      </c>
    </row>
    <row r="17" spans="1:6" ht="18" customHeight="1" x14ac:dyDescent="0.15">
      <c r="A17" s="10" t="s">
        <v>17</v>
      </c>
      <c r="B17" s="11" t="s">
        <v>18</v>
      </c>
      <c r="C17" s="12">
        <f t="shared" si="0"/>
        <v>600.65149999999994</v>
      </c>
      <c r="D17" s="13">
        <v>182.09559999999999</v>
      </c>
      <c r="E17" s="13">
        <v>0</v>
      </c>
      <c r="F17" s="13">
        <v>418.55589999999995</v>
      </c>
    </row>
    <row r="18" spans="1:6" ht="18" customHeight="1" x14ac:dyDescent="0.15">
      <c r="A18" s="14" t="s">
        <v>19</v>
      </c>
      <c r="B18" s="11" t="s">
        <v>20</v>
      </c>
      <c r="C18" s="12">
        <f t="shared" si="0"/>
        <v>0</v>
      </c>
      <c r="D18" s="13">
        <v>0</v>
      </c>
      <c r="E18" s="13">
        <v>0</v>
      </c>
      <c r="F18" s="13">
        <v>0</v>
      </c>
    </row>
    <row r="19" spans="1:6" ht="18" customHeight="1" x14ac:dyDescent="0.15">
      <c r="A19" s="15" t="s">
        <v>21</v>
      </c>
      <c r="B19" s="16" t="s">
        <v>22</v>
      </c>
      <c r="C19" s="17">
        <f>SUMIF(C20:C21,"&gt;0")</f>
        <v>135.24879999999999</v>
      </c>
      <c r="D19" s="17">
        <f>SUMIF(D20:D21,"&gt;0")</f>
        <v>34.082799999999999</v>
      </c>
      <c r="E19" s="17">
        <f>SUMIF(E20:E21,"&gt;0")</f>
        <v>0</v>
      </c>
      <c r="F19" s="17">
        <f>SUMIF(F20:F21,"&gt;0")</f>
        <v>101.166</v>
      </c>
    </row>
    <row r="20" spans="1:6" ht="18" customHeight="1" x14ac:dyDescent="0.15">
      <c r="A20" s="3" t="s">
        <v>23</v>
      </c>
      <c r="B20" s="18" t="s">
        <v>24</v>
      </c>
      <c r="C20" s="19">
        <f>SUMIF(D20:F20,"&gt;0")</f>
        <v>83.91579999999999</v>
      </c>
      <c r="D20" s="20">
        <v>32.047699999999999</v>
      </c>
      <c r="E20" s="20">
        <v>0</v>
      </c>
      <c r="F20" s="20">
        <v>51.868099999999998</v>
      </c>
    </row>
    <row r="21" spans="1:6" ht="18" customHeight="1" x14ac:dyDescent="0.15">
      <c r="A21" s="21" t="s">
        <v>23</v>
      </c>
      <c r="B21" s="22" t="s">
        <v>20</v>
      </c>
      <c r="C21" s="23">
        <f>SUMIF(D21:F21,"&gt;0")</f>
        <v>51.332999999999998</v>
      </c>
      <c r="D21" s="24">
        <v>2.0350999999999999</v>
      </c>
      <c r="E21" s="24">
        <v>0</v>
      </c>
      <c r="F21" s="24">
        <v>49.297899999999998</v>
      </c>
    </row>
    <row r="22" spans="1:6" ht="18" customHeight="1" x14ac:dyDescent="0.15">
      <c r="A22" s="10" t="s">
        <v>25</v>
      </c>
      <c r="B22" s="11" t="s">
        <v>26</v>
      </c>
      <c r="C22" s="12">
        <f>SUMIF(D22:F22,"&gt;0")</f>
        <v>425.08</v>
      </c>
      <c r="D22" s="13">
        <v>393.5763</v>
      </c>
      <c r="E22" s="13">
        <v>0</v>
      </c>
      <c r="F22" s="13">
        <v>31.503699999999998</v>
      </c>
    </row>
    <row r="23" spans="1:6" ht="18" customHeight="1" x14ac:dyDescent="0.15">
      <c r="A23" s="14" t="s">
        <v>27</v>
      </c>
      <c r="B23" s="15" t="s">
        <v>28</v>
      </c>
      <c r="C23" s="12">
        <f>SUMIF(D23:F23,"&gt;0")</f>
        <v>49.348799999999997</v>
      </c>
      <c r="D23" s="13">
        <v>18.750299999999999</v>
      </c>
      <c r="E23" s="13">
        <v>0</v>
      </c>
      <c r="F23" s="13">
        <v>30.598499999999998</v>
      </c>
    </row>
    <row r="24" spans="1:6" ht="18" customHeight="1" x14ac:dyDescent="0.15">
      <c r="A24" s="25" t="s">
        <v>29</v>
      </c>
      <c r="B24" s="26" t="s">
        <v>7</v>
      </c>
      <c r="C24" s="27">
        <f t="shared" ref="C24:F27" si="1">SUMIF(C7,"&gt;0")</f>
        <v>99.321700000000007</v>
      </c>
      <c r="D24" s="27">
        <f t="shared" si="1"/>
        <v>1.5383</v>
      </c>
      <c r="E24" s="27">
        <f t="shared" si="1"/>
        <v>0</v>
      </c>
      <c r="F24" s="27">
        <f t="shared" si="1"/>
        <v>97.7834</v>
      </c>
    </row>
    <row r="25" spans="1:6" ht="18" customHeight="1" x14ac:dyDescent="0.15">
      <c r="A25" s="3"/>
      <c r="B25" s="11" t="s">
        <v>8</v>
      </c>
      <c r="C25" s="12">
        <f t="shared" si="1"/>
        <v>249.24080000000001</v>
      </c>
      <c r="D25" s="12">
        <f t="shared" si="1"/>
        <v>28.368500000000001</v>
      </c>
      <c r="E25" s="12">
        <f t="shared" si="1"/>
        <v>0</v>
      </c>
      <c r="F25" s="12">
        <f t="shared" si="1"/>
        <v>220.8723</v>
      </c>
    </row>
    <row r="26" spans="1:6" ht="18" customHeight="1" x14ac:dyDescent="0.15">
      <c r="A26" s="3"/>
      <c r="B26" s="11" t="s">
        <v>9</v>
      </c>
      <c r="C26" s="12">
        <f t="shared" si="1"/>
        <v>184.40030000000002</v>
      </c>
      <c r="D26" s="12">
        <f t="shared" si="1"/>
        <v>81.632599999999996</v>
      </c>
      <c r="E26" s="12">
        <f t="shared" si="1"/>
        <v>0</v>
      </c>
      <c r="F26" s="12">
        <f t="shared" si="1"/>
        <v>102.7677</v>
      </c>
    </row>
    <row r="27" spans="1:6" ht="18" customHeight="1" x14ac:dyDescent="0.15">
      <c r="A27" s="3"/>
      <c r="B27" s="11" t="s">
        <v>10</v>
      </c>
      <c r="C27" s="12">
        <f t="shared" si="1"/>
        <v>898.3773000000001</v>
      </c>
      <c r="D27" s="12">
        <f t="shared" si="1"/>
        <v>27.336500000000001</v>
      </c>
      <c r="E27" s="12">
        <f t="shared" si="1"/>
        <v>603.29100000000005</v>
      </c>
      <c r="F27" s="12">
        <f t="shared" si="1"/>
        <v>267.74979999999999</v>
      </c>
    </row>
    <row r="28" spans="1:6" ht="18" customHeight="1" x14ac:dyDescent="0.15">
      <c r="A28" s="3"/>
      <c r="B28" s="11" t="s">
        <v>24</v>
      </c>
      <c r="C28" s="12">
        <f>SUMIF(C20,"&gt;0")</f>
        <v>83.91579999999999</v>
      </c>
      <c r="D28" s="12">
        <f>SUMIF(D20,"&gt;0")</f>
        <v>32.047699999999999</v>
      </c>
      <c r="E28" s="12">
        <f>SUMIF(E20,"&gt;0")</f>
        <v>0</v>
      </c>
      <c r="F28" s="12">
        <f>SUMIF(F20,"&gt;0")</f>
        <v>51.868099999999998</v>
      </c>
    </row>
    <row r="29" spans="1:6" ht="18" customHeight="1" x14ac:dyDescent="0.15">
      <c r="A29" s="3"/>
      <c r="B29" s="11" t="s">
        <v>20</v>
      </c>
      <c r="C29" s="12">
        <f>SUMIF(C18,"&gt;0")+SUMIF(C21,"&gt;0")</f>
        <v>51.332999999999998</v>
      </c>
      <c r="D29" s="12">
        <f>SUMIF(D18,"&gt;0")+SUMIF(D21,"&gt;0")</f>
        <v>2.0350999999999999</v>
      </c>
      <c r="E29" s="12">
        <f>SUMIF(E18,"&gt;0")+SUMIF(E21,"&gt;0")</f>
        <v>0</v>
      </c>
      <c r="F29" s="12">
        <f>SUMIF(F18,"&gt;0")+SUMIF(F21,"&gt;0")</f>
        <v>49.297899999999998</v>
      </c>
    </row>
    <row r="30" spans="1:6" ht="18" customHeight="1" x14ac:dyDescent="0.15">
      <c r="A30" s="3"/>
      <c r="B30" s="11" t="s">
        <v>11</v>
      </c>
      <c r="C30" s="12">
        <f>SUMIF(C11,"&gt;0")</f>
        <v>846.11480000000006</v>
      </c>
      <c r="D30" s="12">
        <f>SUMIF(D11,"&gt;0")</f>
        <v>220.65049999999999</v>
      </c>
      <c r="E30" s="12">
        <f>SUMIF(E11,"&gt;0")</f>
        <v>59.940300000000001</v>
      </c>
      <c r="F30" s="12">
        <f>SUMIF(F11,"&gt;0")</f>
        <v>565.524</v>
      </c>
    </row>
    <row r="31" spans="1:6" ht="18" customHeight="1" x14ac:dyDescent="0.15">
      <c r="A31" s="3"/>
      <c r="B31" s="11" t="s">
        <v>26</v>
      </c>
      <c r="C31" s="12">
        <f>SUMIF(C22,"&gt;0")</f>
        <v>425.08</v>
      </c>
      <c r="D31" s="12">
        <f>SUMIF(D22,"&gt;0")</f>
        <v>393.5763</v>
      </c>
      <c r="E31" s="12">
        <f>SUMIF(E22,"&gt;0")</f>
        <v>0</v>
      </c>
      <c r="F31" s="12">
        <f>SUMIF(F22,"&gt;0")</f>
        <v>31.503699999999998</v>
      </c>
    </row>
    <row r="32" spans="1:6" ht="18" customHeight="1" x14ac:dyDescent="0.15">
      <c r="A32" s="3"/>
      <c r="B32" s="11" t="s">
        <v>12</v>
      </c>
      <c r="C32" s="12">
        <f t="shared" ref="C32:F35" si="2">SUMIF(C12,"&gt;0")</f>
        <v>927.04660000000001</v>
      </c>
      <c r="D32" s="12">
        <f t="shared" si="2"/>
        <v>802.87090000000001</v>
      </c>
      <c r="E32" s="12">
        <f t="shared" si="2"/>
        <v>0</v>
      </c>
      <c r="F32" s="12">
        <f t="shared" si="2"/>
        <v>124.17569999999999</v>
      </c>
    </row>
    <row r="33" spans="1:6" ht="18" customHeight="1" x14ac:dyDescent="0.15">
      <c r="A33" s="3"/>
      <c r="B33" s="11" t="s">
        <v>13</v>
      </c>
      <c r="C33" s="12">
        <f t="shared" si="2"/>
        <v>440.39109999999994</v>
      </c>
      <c r="D33" s="12">
        <f t="shared" si="2"/>
        <v>235.23990000000001</v>
      </c>
      <c r="E33" s="12">
        <f t="shared" si="2"/>
        <v>0</v>
      </c>
      <c r="F33" s="12">
        <f t="shared" si="2"/>
        <v>205.15119999999996</v>
      </c>
    </row>
    <row r="34" spans="1:6" ht="18" customHeight="1" x14ac:dyDescent="0.15">
      <c r="A34" s="3"/>
      <c r="B34" s="11" t="s">
        <v>14</v>
      </c>
      <c r="C34" s="12">
        <f t="shared" si="2"/>
        <v>328.59090000000003</v>
      </c>
      <c r="D34" s="12">
        <f t="shared" si="2"/>
        <v>214.07050000000007</v>
      </c>
      <c r="E34" s="12">
        <f t="shared" si="2"/>
        <v>0</v>
      </c>
      <c r="F34" s="12">
        <f t="shared" si="2"/>
        <v>114.52039999999997</v>
      </c>
    </row>
    <row r="35" spans="1:6" ht="18" customHeight="1" x14ac:dyDescent="0.15">
      <c r="A35" s="3"/>
      <c r="B35" s="11" t="s">
        <v>15</v>
      </c>
      <c r="C35" s="12">
        <f t="shared" si="2"/>
        <v>518.56170000000009</v>
      </c>
      <c r="D35" s="12">
        <f t="shared" si="2"/>
        <v>241.86810000000003</v>
      </c>
      <c r="E35" s="12">
        <f t="shared" si="2"/>
        <v>0</v>
      </c>
      <c r="F35" s="12">
        <f t="shared" si="2"/>
        <v>276.69360000000006</v>
      </c>
    </row>
    <row r="36" spans="1:6" ht="18" customHeight="1" x14ac:dyDescent="0.15">
      <c r="A36" s="3"/>
      <c r="B36" s="11" t="s">
        <v>17</v>
      </c>
      <c r="C36" s="12">
        <f>SUMIF(C16:C17,"&gt;0")</f>
        <v>1589.4546</v>
      </c>
      <c r="D36" s="12">
        <f>SUMIF(D16:D17,"&gt;0")</f>
        <v>549.71029999999996</v>
      </c>
      <c r="E36" s="12">
        <f>SUMIF(E16:E17,"&gt;0")</f>
        <v>507.81009999999998</v>
      </c>
      <c r="F36" s="12">
        <f>SUMIF(F16:F17,"&gt;0")</f>
        <v>531.93419999999992</v>
      </c>
    </row>
    <row r="37" spans="1:6" ht="18" customHeight="1" x14ac:dyDescent="0.15">
      <c r="A37" s="28"/>
      <c r="B37" s="4" t="s">
        <v>28</v>
      </c>
      <c r="C37" s="29">
        <f>SUMIF(C23,"&gt;0")</f>
        <v>49.348799999999997</v>
      </c>
      <c r="D37" s="29">
        <f>SUMIF(D23,"&gt;0")</f>
        <v>18.750299999999999</v>
      </c>
      <c r="E37" s="29">
        <f>SUMIF(E23,"&gt;0")</f>
        <v>0</v>
      </c>
      <c r="F37" s="29">
        <f>SUMIF(F23,"&gt;0")</f>
        <v>30.598499999999998</v>
      </c>
    </row>
    <row r="38" spans="1:6" ht="13.5" customHeight="1" x14ac:dyDescent="0.15">
      <c r="A38" s="30" t="s">
        <v>30</v>
      </c>
    </row>
  </sheetData>
  <mergeCells count="6">
    <mergeCell ref="A6:B6"/>
    <mergeCell ref="A3:B5"/>
    <mergeCell ref="C3:C5"/>
    <mergeCell ref="D3:D5"/>
    <mergeCell ref="E3:E5"/>
    <mergeCell ref="F3:F5"/>
  </mergeCells>
  <phoneticPr fontId="1"/>
  <dataValidations count="1">
    <dataValidation type="decimal" operator="greaterThanOrEqual" allowBlank="1" showInputMessage="1" showErrorMessage="1" sqref="D7:F18 D20:F37" xr:uid="{E019583F-4DFF-49D7-AB25-9A50FE0B7582}">
      <formula1>0</formula1>
    </dataValidation>
  </dataValidations>
  <pageMargins left="0.39370078740157483" right="0.39370078740157483" top="0.78740157480314965" bottom="0.39370078740157483" header="0" footer="0"/>
  <pageSetup paperSize="9" scale="74" fitToHeight="0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2-1</vt:lpstr>
      <vt:lpstr>'2-1'!Print_Titles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2026-02-27T06:54:51Z</dcterms:created>
  <dcterms:modified xsi:type="dcterms:W3CDTF">2026-02-27T06:55:01Z</dcterms:modified>
</cp:coreProperties>
</file>