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13_ncr:1_{FC8EA73F-7F5F-4502-BE23-939D145F652A}" xr6:coauthVersionLast="47" xr6:coauthVersionMax="47" xr10:uidLastSave="{00000000-0000-0000-0000-000000000000}"/>
  <bookViews>
    <workbookView xWindow="-120" yWindow="-120" windowWidth="29040" windowHeight="15720" xr2:uid="{4E4D6002-5282-4034-9357-D4E812748CCB}"/>
  </bookViews>
  <sheets>
    <sheet name="1-12" sheetId="1" r:id="rId1"/>
  </sheets>
  <definedNames>
    <definedName name="_xlnm.Print_Titles" localSheetId="0">'1-12'!$2:$6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7" i="1" l="1"/>
  <c r="F46" i="1"/>
  <c r="F45" i="1"/>
  <c r="F44" i="1"/>
  <c r="F43" i="1"/>
  <c r="F42" i="1"/>
  <c r="F41" i="1"/>
  <c r="F40" i="1"/>
  <c r="F39" i="1"/>
  <c r="AC38" i="1"/>
  <c r="AB38" i="1"/>
  <c r="AA38" i="1"/>
  <c r="Z38" i="1"/>
  <c r="Y38" i="1"/>
  <c r="X38" i="1"/>
  <c r="W38" i="1"/>
  <c r="V38" i="1"/>
  <c r="U38" i="1"/>
  <c r="T38" i="1"/>
  <c r="S38" i="1"/>
  <c r="R38" i="1"/>
  <c r="Q38" i="1"/>
  <c r="P38" i="1"/>
  <c r="O38" i="1"/>
  <c r="N38" i="1"/>
  <c r="M38" i="1"/>
  <c r="L38" i="1"/>
  <c r="K38" i="1"/>
  <c r="J38" i="1"/>
  <c r="I38" i="1"/>
  <c r="H38" i="1"/>
  <c r="G38" i="1"/>
  <c r="D38" i="1"/>
  <c r="AC37" i="1"/>
  <c r="AB37" i="1"/>
  <c r="AA37" i="1"/>
  <c r="Z37" i="1"/>
  <c r="Y37" i="1"/>
  <c r="X37" i="1"/>
  <c r="W37" i="1"/>
  <c r="V37" i="1"/>
  <c r="U37" i="1"/>
  <c r="T37" i="1"/>
  <c r="S37" i="1"/>
  <c r="R37" i="1"/>
  <c r="Q37" i="1"/>
  <c r="P37" i="1"/>
  <c r="O37" i="1"/>
  <c r="N37" i="1"/>
  <c r="M37" i="1"/>
  <c r="L37" i="1"/>
  <c r="K37" i="1"/>
  <c r="J37" i="1"/>
  <c r="I37" i="1"/>
  <c r="H37" i="1"/>
  <c r="G37" i="1"/>
  <c r="D37" i="1"/>
  <c r="AC36" i="1"/>
  <c r="AB36" i="1"/>
  <c r="AA36" i="1"/>
  <c r="Z36" i="1"/>
  <c r="Y36" i="1"/>
  <c r="X36" i="1"/>
  <c r="W36" i="1"/>
  <c r="V36" i="1"/>
  <c r="U36" i="1"/>
  <c r="T36" i="1"/>
  <c r="S36" i="1"/>
  <c r="R36" i="1"/>
  <c r="Q36" i="1"/>
  <c r="P36" i="1"/>
  <c r="O36" i="1"/>
  <c r="N36" i="1"/>
  <c r="M36" i="1"/>
  <c r="L36" i="1"/>
  <c r="K36" i="1"/>
  <c r="J36" i="1"/>
  <c r="I36" i="1"/>
  <c r="H36" i="1"/>
  <c r="G36" i="1"/>
  <c r="D36" i="1"/>
  <c r="AC35" i="1"/>
  <c r="AB35" i="1"/>
  <c r="AA35" i="1"/>
  <c r="Z35" i="1"/>
  <c r="Y35" i="1"/>
  <c r="X35" i="1"/>
  <c r="W35" i="1"/>
  <c r="V35" i="1"/>
  <c r="U35" i="1"/>
  <c r="T35" i="1"/>
  <c r="S35" i="1"/>
  <c r="R35" i="1"/>
  <c r="Q35" i="1"/>
  <c r="P35" i="1"/>
  <c r="O35" i="1"/>
  <c r="N35" i="1"/>
  <c r="M35" i="1"/>
  <c r="L35" i="1"/>
  <c r="K35" i="1"/>
  <c r="J35" i="1"/>
  <c r="I35" i="1"/>
  <c r="H35" i="1"/>
  <c r="G35" i="1"/>
  <c r="D35" i="1"/>
  <c r="AC34" i="1"/>
  <c r="AB34" i="1"/>
  <c r="AA34" i="1"/>
  <c r="Z34" i="1"/>
  <c r="Y34" i="1"/>
  <c r="X34" i="1"/>
  <c r="W34" i="1"/>
  <c r="V34" i="1"/>
  <c r="U34" i="1"/>
  <c r="T34" i="1"/>
  <c r="S34" i="1"/>
  <c r="R34" i="1"/>
  <c r="Q34" i="1"/>
  <c r="P34" i="1"/>
  <c r="O34" i="1"/>
  <c r="N34" i="1"/>
  <c r="M34" i="1"/>
  <c r="L34" i="1"/>
  <c r="K34" i="1"/>
  <c r="J34" i="1"/>
  <c r="I34" i="1"/>
  <c r="H34" i="1"/>
  <c r="G34" i="1"/>
  <c r="D34" i="1"/>
  <c r="AC33" i="1"/>
  <c r="AB33" i="1"/>
  <c r="AA33" i="1"/>
  <c r="Z33" i="1"/>
  <c r="Y33" i="1"/>
  <c r="X33" i="1"/>
  <c r="W33" i="1"/>
  <c r="V33" i="1"/>
  <c r="U33" i="1"/>
  <c r="T33" i="1"/>
  <c r="S33" i="1"/>
  <c r="R33" i="1"/>
  <c r="Q33" i="1"/>
  <c r="P33" i="1"/>
  <c r="O33" i="1"/>
  <c r="N33" i="1"/>
  <c r="M33" i="1"/>
  <c r="L33" i="1"/>
  <c r="K33" i="1"/>
  <c r="J33" i="1"/>
  <c r="I33" i="1"/>
  <c r="H33" i="1"/>
  <c r="G33" i="1"/>
  <c r="D33" i="1"/>
  <c r="AC32" i="1"/>
  <c r="AB32" i="1"/>
  <c r="AA32" i="1"/>
  <c r="Z32" i="1"/>
  <c r="Y32" i="1"/>
  <c r="X32" i="1"/>
  <c r="W32" i="1"/>
  <c r="V32" i="1"/>
  <c r="U32" i="1"/>
  <c r="T32" i="1"/>
  <c r="S32" i="1"/>
  <c r="R32" i="1"/>
  <c r="Q32" i="1"/>
  <c r="P32" i="1"/>
  <c r="O32" i="1"/>
  <c r="N32" i="1"/>
  <c r="M32" i="1"/>
  <c r="L32" i="1"/>
  <c r="K32" i="1"/>
  <c r="J32" i="1"/>
  <c r="I32" i="1"/>
  <c r="H32" i="1"/>
  <c r="G32" i="1"/>
  <c r="D32" i="1"/>
  <c r="AC31" i="1"/>
  <c r="AB31" i="1"/>
  <c r="AA31" i="1"/>
  <c r="Z31" i="1"/>
  <c r="Y31" i="1"/>
  <c r="X31" i="1"/>
  <c r="W31" i="1"/>
  <c r="V31" i="1"/>
  <c r="U31" i="1"/>
  <c r="T31" i="1"/>
  <c r="S31" i="1"/>
  <c r="R31" i="1"/>
  <c r="Q31" i="1"/>
  <c r="P31" i="1"/>
  <c r="O31" i="1"/>
  <c r="N31" i="1"/>
  <c r="M31" i="1"/>
  <c r="L31" i="1"/>
  <c r="K31" i="1"/>
  <c r="J31" i="1"/>
  <c r="I31" i="1"/>
  <c r="H31" i="1"/>
  <c r="G31" i="1"/>
  <c r="D31" i="1"/>
  <c r="AC30" i="1"/>
  <c r="AB30" i="1"/>
  <c r="AA30" i="1"/>
  <c r="Z30" i="1"/>
  <c r="Y30" i="1"/>
  <c r="X30" i="1"/>
  <c r="W30" i="1"/>
  <c r="V30" i="1"/>
  <c r="U30" i="1"/>
  <c r="T30" i="1"/>
  <c r="S30" i="1"/>
  <c r="R30" i="1"/>
  <c r="Q30" i="1"/>
  <c r="P30" i="1"/>
  <c r="O30" i="1"/>
  <c r="N30" i="1"/>
  <c r="M30" i="1"/>
  <c r="L30" i="1"/>
  <c r="K30" i="1"/>
  <c r="J30" i="1"/>
  <c r="I30" i="1"/>
  <c r="H30" i="1"/>
  <c r="G30" i="1"/>
  <c r="D30" i="1"/>
  <c r="AC29" i="1"/>
  <c r="AB29" i="1"/>
  <c r="AA29" i="1"/>
  <c r="Z29" i="1"/>
  <c r="Y29" i="1"/>
  <c r="X29" i="1"/>
  <c r="W29" i="1"/>
  <c r="V29" i="1"/>
  <c r="U29" i="1"/>
  <c r="T29" i="1"/>
  <c r="S29" i="1"/>
  <c r="R29" i="1"/>
  <c r="Q29" i="1"/>
  <c r="P29" i="1"/>
  <c r="O29" i="1"/>
  <c r="N29" i="1"/>
  <c r="M29" i="1"/>
  <c r="L29" i="1"/>
  <c r="K29" i="1"/>
  <c r="J29" i="1"/>
  <c r="I29" i="1"/>
  <c r="H29" i="1"/>
  <c r="G29" i="1"/>
  <c r="D29" i="1"/>
  <c r="AC28" i="1"/>
  <c r="AB28" i="1"/>
  <c r="AA28" i="1"/>
  <c r="Z28" i="1"/>
  <c r="Y28" i="1"/>
  <c r="X28" i="1"/>
  <c r="W28" i="1"/>
  <c r="V28" i="1"/>
  <c r="U28" i="1"/>
  <c r="T28" i="1"/>
  <c r="S28" i="1"/>
  <c r="R28" i="1"/>
  <c r="Q28" i="1"/>
  <c r="P28" i="1"/>
  <c r="O28" i="1"/>
  <c r="N28" i="1"/>
  <c r="M28" i="1"/>
  <c r="L28" i="1"/>
  <c r="K28" i="1"/>
  <c r="J28" i="1"/>
  <c r="I28" i="1"/>
  <c r="H28" i="1"/>
  <c r="G28" i="1"/>
  <c r="D28" i="1"/>
  <c r="AC27" i="1"/>
  <c r="AB27" i="1"/>
  <c r="AA27" i="1"/>
  <c r="Z27" i="1"/>
  <c r="Y27" i="1"/>
  <c r="X27" i="1"/>
  <c r="W27" i="1"/>
  <c r="V27" i="1"/>
  <c r="U27" i="1"/>
  <c r="T27" i="1"/>
  <c r="S27" i="1"/>
  <c r="R27" i="1"/>
  <c r="Q27" i="1"/>
  <c r="P27" i="1"/>
  <c r="O27" i="1"/>
  <c r="N27" i="1"/>
  <c r="M27" i="1"/>
  <c r="L27" i="1"/>
  <c r="K27" i="1"/>
  <c r="J27" i="1"/>
  <c r="I27" i="1"/>
  <c r="H27" i="1"/>
  <c r="G27" i="1"/>
  <c r="D27" i="1"/>
  <c r="AC26" i="1"/>
  <c r="AB26" i="1"/>
  <c r="AA26" i="1"/>
  <c r="Z26" i="1"/>
  <c r="Y26" i="1"/>
  <c r="X26" i="1"/>
  <c r="W26" i="1"/>
  <c r="V26" i="1"/>
  <c r="U26" i="1"/>
  <c r="T26" i="1"/>
  <c r="S26" i="1"/>
  <c r="R26" i="1"/>
  <c r="Q26" i="1"/>
  <c r="P26" i="1"/>
  <c r="O26" i="1"/>
  <c r="N26" i="1"/>
  <c r="M26" i="1"/>
  <c r="L26" i="1"/>
  <c r="K26" i="1"/>
  <c r="J26" i="1"/>
  <c r="I26" i="1"/>
  <c r="H26" i="1"/>
  <c r="G26" i="1"/>
  <c r="F26" i="1"/>
  <c r="D26" i="1"/>
  <c r="AC25" i="1"/>
  <c r="AB25" i="1"/>
  <c r="AA25" i="1"/>
  <c r="Z25" i="1"/>
  <c r="Y25" i="1"/>
  <c r="X25" i="1"/>
  <c r="W25" i="1"/>
  <c r="V25" i="1"/>
  <c r="U25" i="1"/>
  <c r="T25" i="1"/>
  <c r="S25" i="1"/>
  <c r="R25" i="1"/>
  <c r="Q25" i="1"/>
  <c r="P25" i="1"/>
  <c r="O25" i="1"/>
  <c r="N25" i="1"/>
  <c r="M25" i="1"/>
  <c r="L25" i="1"/>
  <c r="K25" i="1"/>
  <c r="J25" i="1"/>
  <c r="I25" i="1"/>
  <c r="H25" i="1"/>
  <c r="G25" i="1"/>
  <c r="D25" i="1"/>
  <c r="F24" i="1"/>
  <c r="F38" i="1" s="1"/>
  <c r="F23" i="1"/>
  <c r="C23" i="1" s="1"/>
  <c r="C32" i="1" s="1"/>
  <c r="F22" i="1"/>
  <c r="F21" i="1"/>
  <c r="F30" i="1" s="1"/>
  <c r="F20" i="1"/>
  <c r="F29" i="1" s="1"/>
  <c r="C20" i="1"/>
  <c r="AC19" i="1"/>
  <c r="AB19" i="1"/>
  <c r="AA19" i="1"/>
  <c r="Z19" i="1"/>
  <c r="Y19" i="1"/>
  <c r="X19" i="1"/>
  <c r="W19" i="1"/>
  <c r="V19" i="1"/>
  <c r="U19" i="1"/>
  <c r="T19" i="1"/>
  <c r="S19" i="1"/>
  <c r="R19" i="1"/>
  <c r="Q19" i="1"/>
  <c r="P19" i="1"/>
  <c r="O19" i="1"/>
  <c r="O7" i="1" s="1"/>
  <c r="N19" i="1"/>
  <c r="M19" i="1"/>
  <c r="L19" i="1"/>
  <c r="K19" i="1"/>
  <c r="J19" i="1"/>
  <c r="I19" i="1"/>
  <c r="H19" i="1"/>
  <c r="G19" i="1"/>
  <c r="F19" i="1"/>
  <c r="E19" i="1"/>
  <c r="D19" i="1"/>
  <c r="D7" i="1" s="1"/>
  <c r="F18" i="1"/>
  <c r="C18" i="1"/>
  <c r="F17" i="1"/>
  <c r="F37" i="1" s="1"/>
  <c r="C17" i="1"/>
  <c r="C37" i="1" s="1"/>
  <c r="F16" i="1"/>
  <c r="F36" i="1" s="1"/>
  <c r="F15" i="1"/>
  <c r="C15" i="1" s="1"/>
  <c r="C35" i="1" s="1"/>
  <c r="F14" i="1"/>
  <c r="F34" i="1" s="1"/>
  <c r="C14" i="1"/>
  <c r="C34" i="1" s="1"/>
  <c r="F13" i="1"/>
  <c r="F33" i="1" s="1"/>
  <c r="C13" i="1"/>
  <c r="C33" i="1" s="1"/>
  <c r="F12" i="1"/>
  <c r="F31" i="1" s="1"/>
  <c r="F11" i="1"/>
  <c r="C11" i="1" s="1"/>
  <c r="C28" i="1" s="1"/>
  <c r="F10" i="1"/>
  <c r="F27" i="1" s="1"/>
  <c r="C10" i="1"/>
  <c r="C27" i="1" s="1"/>
  <c r="F9" i="1"/>
  <c r="C9" i="1"/>
  <c r="C26" i="1" s="1"/>
  <c r="F8" i="1"/>
  <c r="F25" i="1" s="1"/>
  <c r="AC7" i="1"/>
  <c r="AA7" i="1"/>
  <c r="Y7" i="1"/>
  <c r="W7" i="1"/>
  <c r="U7" i="1"/>
  <c r="S7" i="1"/>
  <c r="Q7" i="1"/>
  <c r="M7" i="1"/>
  <c r="K7" i="1"/>
  <c r="J7" i="1"/>
  <c r="I7" i="1"/>
  <c r="H7" i="1"/>
  <c r="G7" i="1"/>
  <c r="C8" i="1" l="1"/>
  <c r="C12" i="1"/>
  <c r="C31" i="1" s="1"/>
  <c r="C16" i="1"/>
  <c r="C36" i="1" s="1"/>
  <c r="C24" i="1"/>
  <c r="C38" i="1" s="1"/>
  <c r="F35" i="1"/>
  <c r="F7" i="1"/>
  <c r="F28" i="1"/>
  <c r="C29" i="1"/>
  <c r="F32" i="1"/>
  <c r="C21" i="1"/>
  <c r="C30" i="1" s="1"/>
  <c r="C25" i="1" l="1"/>
  <c r="C19" i="1"/>
  <c r="C7" i="1" s="1"/>
</calcChain>
</file>

<file path=xl/sharedStrings.xml><?xml version="1.0" encoding="utf-8"?>
<sst xmlns="http://schemas.openxmlformats.org/spreadsheetml/2006/main" count="112" uniqueCount="73">
  <si>
    <t>１－１２  レクリエーションの森</t>
  </si>
  <si>
    <r>
      <t>単位（面積：ha、延面積：m</t>
    </r>
    <r>
      <rPr>
        <vertAlign val="superscript"/>
        <sz val="10"/>
        <rFont val="ＭＳ Ｐゴシック"/>
        <family val="3"/>
        <charset val="128"/>
      </rPr>
      <t>2</t>
    </r>
    <r>
      <rPr>
        <sz val="10"/>
        <rFont val="ＭＳ Ｐゴシック"/>
        <family val="3"/>
        <charset val="128"/>
      </rPr>
      <t>）</t>
    </r>
    <rPh sb="0" eb="2">
      <t>タンイ</t>
    </rPh>
    <rPh sb="3" eb="5">
      <t>メンセキ</t>
    </rPh>
    <rPh sb="9" eb="10">
      <t>ノベ</t>
    </rPh>
    <rPh sb="10" eb="12">
      <t>メンセキ</t>
    </rPh>
    <phoneticPr fontId="2"/>
  </si>
  <si>
    <t>年次
森林管理署
都道府県</t>
    <rPh sb="3" eb="5">
      <t>シンリン</t>
    </rPh>
    <rPh sb="5" eb="7">
      <t>カンリ</t>
    </rPh>
    <rPh sb="7" eb="8">
      <t>ショ</t>
    </rPh>
    <rPh sb="9" eb="13">
      <t>トドウフケン</t>
    </rPh>
    <phoneticPr fontId="2"/>
  </si>
  <si>
    <t>面　積　総　数</t>
    <phoneticPr fontId="2"/>
  </si>
  <si>
    <t>自　　　　然　　　　休　　　　養　　　　林</t>
    <rPh sb="0" eb="1">
      <t>ジ</t>
    </rPh>
    <rPh sb="5" eb="6">
      <t>ゼン</t>
    </rPh>
    <rPh sb="10" eb="11">
      <t>キュウ</t>
    </rPh>
    <rPh sb="15" eb="16">
      <t>マモル</t>
    </rPh>
    <rPh sb="20" eb="21">
      <t>リン</t>
    </rPh>
    <phoneticPr fontId="2"/>
  </si>
  <si>
    <t>自然観察教育林</t>
  </si>
  <si>
    <t>森林スポーツ林</t>
  </si>
  <si>
    <t>野外スポーツ地域</t>
  </si>
  <si>
    <t>風　　景　　林</t>
    <phoneticPr fontId="2"/>
  </si>
  <si>
    <t xml:space="preserve"> 風致探勝林</t>
  </si>
  <si>
    <t>そ　の　他</t>
    <phoneticPr fontId="2"/>
  </si>
  <si>
    <t>ス キ ー 場</t>
    <phoneticPr fontId="2"/>
  </si>
  <si>
    <t>野  営  場</t>
    <phoneticPr fontId="2"/>
  </si>
  <si>
    <t>避　難　小　屋</t>
    <phoneticPr fontId="2"/>
  </si>
  <si>
    <t>森林空間
総合利用
地域（内）</t>
    <phoneticPr fontId="2"/>
  </si>
  <si>
    <t>名称・
箇所数</t>
    <rPh sb="0" eb="2">
      <t>メイショウ</t>
    </rPh>
    <rPh sb="4" eb="6">
      <t>カショ</t>
    </rPh>
    <rPh sb="6" eb="7">
      <t>スウ</t>
    </rPh>
    <phoneticPr fontId="2"/>
  </si>
  <si>
    <t>面　　　　　積</t>
    <phoneticPr fontId="2"/>
  </si>
  <si>
    <t>総　数</t>
    <phoneticPr fontId="2"/>
  </si>
  <si>
    <t>自然観察
教育ゾーン</t>
    <rPh sb="5" eb="7">
      <t>キョウイク</t>
    </rPh>
    <phoneticPr fontId="2"/>
  </si>
  <si>
    <t>森林スポーツ
ゾーン</t>
    <phoneticPr fontId="2"/>
  </si>
  <si>
    <t>野外スポーツ
ゾーン</t>
    <phoneticPr fontId="2"/>
  </si>
  <si>
    <t>風景ゾーン</t>
    <phoneticPr fontId="2"/>
  </si>
  <si>
    <t>風致探勝
ゾーン</t>
    <phoneticPr fontId="2"/>
  </si>
  <si>
    <t>箇所</t>
  </si>
  <si>
    <t>面積</t>
    <phoneticPr fontId="2"/>
  </si>
  <si>
    <t>棟数</t>
  </si>
  <si>
    <t>延面積</t>
  </si>
  <si>
    <t>石川</t>
  </si>
  <si>
    <t>石川</t>
    <rPh sb="0" eb="2">
      <t>イシカワ</t>
    </rPh>
    <phoneticPr fontId="2"/>
  </si>
  <si>
    <t>加賀海岸自然休養林</t>
    <rPh sb="4" eb="6">
      <t>シゼン</t>
    </rPh>
    <rPh sb="6" eb="9">
      <t>キュウヨウリン</t>
    </rPh>
    <phoneticPr fontId="1"/>
  </si>
  <si>
    <t>福井</t>
  </si>
  <si>
    <t>福井</t>
    <rPh sb="0" eb="2">
      <t>フクイ</t>
    </rPh>
    <phoneticPr fontId="2"/>
  </si>
  <si>
    <t>三重</t>
    <phoneticPr fontId="2"/>
  </si>
  <si>
    <t>三重</t>
    <rPh sb="0" eb="2">
      <t>ミエ</t>
    </rPh>
    <phoneticPr fontId="2"/>
  </si>
  <si>
    <t>滋賀</t>
    <phoneticPr fontId="2"/>
  </si>
  <si>
    <t>滋賀</t>
    <rPh sb="0" eb="2">
      <t>シガ</t>
    </rPh>
    <phoneticPr fontId="2"/>
  </si>
  <si>
    <t>近江湖南アルプス自然休養林</t>
    <rPh sb="8" eb="10">
      <t>シゼン</t>
    </rPh>
    <rPh sb="10" eb="13">
      <t>キュウヨウリン</t>
    </rPh>
    <phoneticPr fontId="1"/>
  </si>
  <si>
    <t>兵庫</t>
    <phoneticPr fontId="2"/>
  </si>
  <si>
    <t>兵庫</t>
    <rPh sb="0" eb="2">
      <t>ヒョウゴ</t>
    </rPh>
    <phoneticPr fontId="2"/>
  </si>
  <si>
    <t>宝塚自然休養林</t>
    <rPh sb="2" eb="4">
      <t>シゼン</t>
    </rPh>
    <rPh sb="4" eb="7">
      <t>キュウヨウリン</t>
    </rPh>
    <phoneticPr fontId="1"/>
  </si>
  <si>
    <t>和歌山</t>
    <phoneticPr fontId="2"/>
  </si>
  <si>
    <t>和歌山</t>
    <rPh sb="0" eb="3">
      <t>ワカヤマ</t>
    </rPh>
    <phoneticPr fontId="2"/>
  </si>
  <si>
    <t>紀泉高原自然休養林</t>
    <rPh sb="4" eb="6">
      <t>シゼン</t>
    </rPh>
    <rPh sb="6" eb="9">
      <t>キュウヨウリン</t>
    </rPh>
    <phoneticPr fontId="1"/>
  </si>
  <si>
    <t>鳥取</t>
    <phoneticPr fontId="2"/>
  </si>
  <si>
    <t>鳥取</t>
    <rPh sb="0" eb="2">
      <t>トットリ</t>
    </rPh>
    <phoneticPr fontId="2"/>
  </si>
  <si>
    <t>鳥取自然休養林</t>
    <rPh sb="2" eb="4">
      <t>シゼン</t>
    </rPh>
    <rPh sb="4" eb="7">
      <t>キュウヨウリン</t>
    </rPh>
    <phoneticPr fontId="1"/>
  </si>
  <si>
    <t>島根</t>
    <phoneticPr fontId="2"/>
  </si>
  <si>
    <t>島根</t>
    <rPh sb="0" eb="2">
      <t>シマネ</t>
    </rPh>
    <phoneticPr fontId="2"/>
  </si>
  <si>
    <t>岡山</t>
    <phoneticPr fontId="2"/>
  </si>
  <si>
    <t>岡山</t>
    <rPh sb="0" eb="2">
      <t>オカヤマ</t>
    </rPh>
    <phoneticPr fontId="2"/>
  </si>
  <si>
    <t>操山自然休養林</t>
    <rPh sb="2" eb="4">
      <t>シゼン</t>
    </rPh>
    <rPh sb="4" eb="7">
      <t>キュウヨウリン</t>
    </rPh>
    <phoneticPr fontId="1"/>
  </si>
  <si>
    <t>広島北部</t>
    <phoneticPr fontId="2"/>
  </si>
  <si>
    <t>広島</t>
    <rPh sb="0" eb="2">
      <t>ヒロシマ</t>
    </rPh>
    <phoneticPr fontId="2"/>
  </si>
  <si>
    <t>広島</t>
    <phoneticPr fontId="2"/>
  </si>
  <si>
    <t>〃</t>
  </si>
  <si>
    <t>恐羅漢細見峡自然休養林</t>
    <rPh sb="6" eb="8">
      <t>シゼン</t>
    </rPh>
    <rPh sb="8" eb="11">
      <t>キュウヨウリン</t>
    </rPh>
    <phoneticPr fontId="1"/>
  </si>
  <si>
    <t>（京都大阪）</t>
    <phoneticPr fontId="2"/>
  </si>
  <si>
    <t>総数</t>
    <rPh sb="0" eb="2">
      <t>ソウスウ</t>
    </rPh>
    <phoneticPr fontId="2"/>
  </si>
  <si>
    <t>　</t>
    <phoneticPr fontId="2"/>
  </si>
  <si>
    <t>京都</t>
    <rPh sb="0" eb="2">
      <t>キョウト</t>
    </rPh>
    <phoneticPr fontId="2"/>
  </si>
  <si>
    <t>大阪</t>
    <rPh sb="0" eb="2">
      <t>オオサカ</t>
    </rPh>
    <phoneticPr fontId="2"/>
  </si>
  <si>
    <t>明治の森箕面自然休養林</t>
    <rPh sb="6" eb="8">
      <t>シゼン</t>
    </rPh>
    <rPh sb="8" eb="11">
      <t>キュウヨウリン</t>
    </rPh>
    <phoneticPr fontId="1"/>
  </si>
  <si>
    <t>（奈良）</t>
    <phoneticPr fontId="2"/>
  </si>
  <si>
    <t>奈良</t>
    <rPh sb="0" eb="2">
      <t>ナラ</t>
    </rPh>
    <phoneticPr fontId="2"/>
  </si>
  <si>
    <t>（山口）</t>
    <phoneticPr fontId="2"/>
  </si>
  <si>
    <t>山口</t>
    <rPh sb="0" eb="2">
      <t>ヤマグチ</t>
    </rPh>
    <phoneticPr fontId="2"/>
  </si>
  <si>
    <t>岩国自然休養林</t>
    <rPh sb="2" eb="4">
      <t>シゼン</t>
    </rPh>
    <rPh sb="4" eb="7">
      <t>キュウヨウリン</t>
    </rPh>
    <phoneticPr fontId="1"/>
  </si>
  <si>
    <t>県別再掲</t>
    <rPh sb="0" eb="2">
      <t>ケンベツ</t>
    </rPh>
    <rPh sb="2" eb="4">
      <t>サイケイ</t>
    </rPh>
    <phoneticPr fontId="2"/>
  </si>
  <si>
    <t>名称別再掲</t>
  </si>
  <si>
    <t>１　本表は、令和７年４月１日現在有効の国有林野施業実施計画書（森林調査簿等）により作成した。ただし、スキー場欄及び野営場欄は、レクリエーションの森管理経営方針書及び森林空間総合利用地域管理経営方針書に記載され、すでに供用されている施設を掲上し、避難小屋欄は、財産台帳により掲上した。</t>
  </si>
  <si>
    <t>２　森林空間総合利用地域（ヒューマン・グリーン・プラン指定地域）の面積を、面積総数欄にのみ総数の内数で掲上した。</t>
  </si>
  <si>
    <t>３　自然休養林の名称・箇所数欄については、各署毎に名称を、県別再掲欄には箇所数を掲上した。</t>
  </si>
  <si>
    <t>４　２署又は２県以上にまたがる箇所は、各署、各県にそれぞれ掲上した。なお、県別再掲欄及び局の総数欄はそれぞれ実数を掲上した。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</si>
</sst>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_(* #,##0.00_);_(* \(#,##0.00\);_(* &quot;-&quot;??_);_(@_)"/>
    <numFmt numFmtId="178" formatCode="_ * #,##0.00_ ;_ * \-#,##0.00_ ;_ * &quot;&quot;??_ ;_ @_ "/>
    <numFmt numFmtId="179" formatCode="_ * \(\(#,##0.00\)\)_ ;_ * \(\(\-#,##0.00\)\)_ ;_ * &quot;-&quot;??_ ;_ @_ "/>
  </numFmts>
  <fonts count="7"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vertAlign val="superscript"/>
      <sz val="10"/>
      <name val="ＭＳ Ｐゴシック"/>
      <family val="3"/>
      <charset val="128"/>
    </font>
    <font>
      <b/>
      <sz val="10"/>
      <name val="ＭＳ Ｐゴシック"/>
      <family val="3"/>
      <charset val="128"/>
    </font>
  </fonts>
  <fills count="2">
    <fill>
      <patternFill patternType="none"/>
    </fill>
    <fill>
      <patternFill patternType="gray125"/>
    </fill>
  </fills>
  <borders count="50">
    <border>
      <left/>
      <right/>
      <top/>
      <bottom/>
      <diagonal/>
    </border>
    <border>
      <left style="thin">
        <color indexed="64"/>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indexed="64"/>
      </left>
      <right/>
      <top/>
      <bottom/>
      <diagonal/>
    </border>
    <border>
      <left/>
      <right style="thin">
        <color rgb="FF000000"/>
      </right>
      <top/>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indexed="64"/>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indexed="64"/>
      </left>
      <right/>
      <top style="dashed">
        <color rgb="FF000000"/>
      </top>
      <bottom style="double">
        <color rgb="FF000000"/>
      </bottom>
      <diagonal/>
    </border>
    <border>
      <left/>
      <right style="thin">
        <color rgb="FF000000"/>
      </right>
      <top style="dashed">
        <color rgb="FF000000"/>
      </top>
      <bottom style="double">
        <color rgb="FF000000"/>
      </bottom>
      <diagonal/>
    </border>
    <border>
      <left style="thin">
        <color rgb="FF000000"/>
      </left>
      <right style="thin">
        <color rgb="FF000000"/>
      </right>
      <top style="thin">
        <color rgb="FF000000"/>
      </top>
      <bottom style="double">
        <color rgb="FF000000"/>
      </bottom>
      <diagonal/>
    </border>
    <border>
      <left/>
      <right/>
      <top style="dashed">
        <color rgb="FF000000"/>
      </top>
      <bottom style="double">
        <color rgb="FF000000"/>
      </bottom>
      <diagonal/>
    </border>
    <border>
      <left style="thin">
        <color rgb="FF000000"/>
      </left>
      <right style="thin">
        <color rgb="FF000000"/>
      </right>
      <top style="dashed">
        <color rgb="FF000000"/>
      </top>
      <bottom style="double">
        <color rgb="FF000000"/>
      </bottom>
      <diagonal/>
    </border>
    <border>
      <left style="double">
        <color rgb="FF000000"/>
      </left>
      <right style="thin">
        <color rgb="FF000000"/>
      </right>
      <top style="dashed">
        <color rgb="FF000000"/>
      </top>
      <bottom style="double">
        <color rgb="FF000000"/>
      </bottom>
      <diagonal/>
    </border>
    <border>
      <left style="thin">
        <color rgb="FF000000"/>
      </left>
      <right style="thin">
        <color rgb="FF000000"/>
      </right>
      <top style="double">
        <color rgb="FF000000"/>
      </top>
      <bottom/>
      <diagonal/>
    </border>
    <border>
      <left style="thin">
        <color indexed="64"/>
      </left>
      <right style="thin">
        <color indexed="64"/>
      </right>
      <top style="double">
        <color indexed="64"/>
      </top>
      <bottom/>
      <diagonal/>
    </border>
    <border>
      <left style="double">
        <color indexed="64"/>
      </left>
      <right style="thin">
        <color indexed="64"/>
      </right>
      <top style="double">
        <color indexed="64"/>
      </top>
      <bottom/>
      <diagonal/>
    </border>
    <border>
      <left style="thin">
        <color indexed="64"/>
      </left>
      <right/>
      <top style="dashed">
        <color indexed="64"/>
      </top>
      <bottom/>
      <diagonal/>
    </border>
    <border>
      <left style="thin">
        <color rgb="FF000000"/>
      </left>
      <right/>
      <top style="dashed">
        <color indexed="64"/>
      </top>
      <bottom/>
      <diagonal/>
    </border>
    <border>
      <left style="thin">
        <color rgb="FF000000"/>
      </left>
      <right style="thin">
        <color rgb="FF000000"/>
      </right>
      <top style="dashed">
        <color indexed="64"/>
      </top>
      <bottom/>
      <diagonal/>
    </border>
    <border>
      <left style="thin">
        <color indexed="64"/>
      </left>
      <right style="thin">
        <color indexed="64"/>
      </right>
      <top style="dashed">
        <color indexed="64"/>
      </top>
      <bottom/>
      <diagonal/>
    </border>
    <border>
      <left style="double">
        <color indexed="64"/>
      </left>
      <right style="thin">
        <color indexed="64"/>
      </right>
      <top style="dashed">
        <color indexed="64"/>
      </top>
      <bottom/>
      <diagonal/>
    </border>
    <border>
      <left style="thin">
        <color indexed="64"/>
      </left>
      <right style="thin">
        <color indexed="64"/>
      </right>
      <top/>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style="double">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dashed">
        <color indexed="64"/>
      </top>
      <bottom/>
      <diagonal/>
    </border>
    <border>
      <left/>
      <right style="thin">
        <color indexed="64"/>
      </right>
      <top style="dashed">
        <color indexed="64"/>
      </top>
      <bottom style="dashed">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double">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right style="thin">
        <color indexed="64"/>
      </right>
      <top/>
      <bottom/>
      <diagonal/>
    </border>
    <border>
      <left/>
      <right/>
      <top style="thin">
        <color rgb="FF000000"/>
      </top>
      <bottom/>
      <diagonal/>
    </border>
  </borders>
  <cellStyleXfs count="1">
    <xf numFmtId="0" fontId="0" fillId="0" borderId="0">
      <alignment vertical="center"/>
    </xf>
  </cellStyleXfs>
  <cellXfs count="93">
    <xf numFmtId="0" fontId="0" fillId="0" borderId="0" xfId="0">
      <alignment vertical="center"/>
    </xf>
    <xf numFmtId="0" fontId="3" fillId="0" borderId="0" xfId="0" applyFont="1">
      <alignment vertical="center"/>
    </xf>
    <xf numFmtId="0" fontId="4" fillId="0" borderId="0" xfId="0" applyFont="1" applyAlignment="1">
      <alignment horizontal="right" vertical="center"/>
    </xf>
    <xf numFmtId="0" fontId="4" fillId="0" borderId="2" xfId="0" applyFont="1" applyBorder="1" applyAlignment="1">
      <alignment vertical="center" wrapText="1"/>
    </xf>
    <xf numFmtId="0" fontId="4" fillId="0" borderId="9" xfId="0" applyFont="1" applyBorder="1" applyAlignment="1">
      <alignment horizontal="center" vertical="center"/>
    </xf>
    <xf numFmtId="177" fontId="6" fillId="0" borderId="18" xfId="0" applyNumberFormat="1" applyFont="1" applyBorder="1">
      <alignment vertical="center"/>
    </xf>
    <xf numFmtId="177" fontId="6" fillId="0" borderId="19" xfId="0" applyNumberFormat="1" applyFont="1" applyBorder="1">
      <alignment vertical="center"/>
    </xf>
    <xf numFmtId="176" fontId="6" fillId="0" borderId="20" xfId="0" applyNumberFormat="1" applyFont="1" applyBorder="1" applyProtection="1">
      <alignment vertical="center"/>
      <protection locked="0"/>
    </xf>
    <xf numFmtId="177" fontId="6" fillId="0" borderId="20" xfId="0" applyNumberFormat="1" applyFont="1" applyBorder="1">
      <alignment vertical="center"/>
    </xf>
    <xf numFmtId="177" fontId="6" fillId="0" borderId="17" xfId="0" applyNumberFormat="1" applyFont="1" applyBorder="1">
      <alignment vertical="center"/>
    </xf>
    <xf numFmtId="176" fontId="6" fillId="0" borderId="21" xfId="0" applyNumberFormat="1" applyFont="1" applyBorder="1" applyProtection="1">
      <alignment vertical="center"/>
      <protection locked="0"/>
    </xf>
    <xf numFmtId="176" fontId="6" fillId="0" borderId="17" xfId="0" applyNumberFormat="1" applyFont="1" applyBorder="1">
      <alignment vertical="center"/>
    </xf>
    <xf numFmtId="0" fontId="4" fillId="0" borderId="7" xfId="0" applyFont="1" applyBorder="1" applyAlignment="1">
      <alignment horizontal="center" vertical="center"/>
    </xf>
    <xf numFmtId="177" fontId="4" fillId="0" borderId="22" xfId="0" applyNumberFormat="1" applyFont="1" applyBorder="1">
      <alignment vertical="center"/>
    </xf>
    <xf numFmtId="178" fontId="4" fillId="0" borderId="22" xfId="0" applyNumberFormat="1" applyFont="1" applyBorder="1" applyProtection="1">
      <alignment vertical="center"/>
      <protection locked="0"/>
    </xf>
    <xf numFmtId="176" fontId="4" fillId="0" borderId="23" xfId="0" applyNumberFormat="1" applyFont="1" applyBorder="1" applyProtection="1">
      <alignment vertical="center"/>
      <protection locked="0"/>
    </xf>
    <xf numFmtId="177" fontId="4" fillId="0" borderId="23" xfId="0" applyNumberFormat="1" applyFont="1" applyBorder="1">
      <alignment vertical="center"/>
    </xf>
    <xf numFmtId="177" fontId="4" fillId="0" borderId="23" xfId="0" applyNumberFormat="1" applyFont="1" applyBorder="1" applyProtection="1">
      <alignment vertical="center"/>
      <protection locked="0"/>
    </xf>
    <xf numFmtId="176" fontId="4" fillId="0" borderId="24" xfId="0" applyNumberFormat="1" applyFont="1" applyBorder="1" applyProtection="1">
      <alignment vertical="center"/>
      <protection locked="0"/>
    </xf>
    <xf numFmtId="0" fontId="4" fillId="0" borderId="25" xfId="0" applyFont="1" applyBorder="1" applyAlignment="1">
      <alignment horizontal="center" vertical="center"/>
    </xf>
    <xf numFmtId="0" fontId="4" fillId="0" borderId="26" xfId="0" applyFont="1" applyBorder="1" applyAlignment="1">
      <alignment horizontal="center" vertical="center"/>
    </xf>
    <xf numFmtId="177" fontId="4" fillId="0" borderId="27" xfId="0" applyNumberFormat="1" applyFont="1" applyBorder="1">
      <alignment vertical="center"/>
    </xf>
    <xf numFmtId="178" fontId="4" fillId="0" borderId="27" xfId="0" applyNumberFormat="1" applyFont="1" applyBorder="1" applyProtection="1">
      <alignment vertical="center"/>
      <protection locked="0"/>
    </xf>
    <xf numFmtId="176" fontId="4" fillId="0" borderId="28" xfId="0" applyNumberFormat="1" applyFont="1" applyBorder="1" applyProtection="1">
      <alignment vertical="center"/>
      <protection locked="0"/>
    </xf>
    <xf numFmtId="177" fontId="4" fillId="0" borderId="28" xfId="0" applyNumberFormat="1" applyFont="1" applyBorder="1">
      <alignment vertical="center"/>
    </xf>
    <xf numFmtId="177" fontId="4" fillId="0" borderId="28" xfId="0" applyNumberFormat="1" applyFont="1" applyBorder="1" applyProtection="1">
      <alignment vertical="center"/>
      <protection locked="0"/>
    </xf>
    <xf numFmtId="176" fontId="4" fillId="0" borderId="29" xfId="0" applyNumberFormat="1" applyFont="1" applyBorder="1" applyProtection="1">
      <alignment vertical="center"/>
      <protection locked="0"/>
    </xf>
    <xf numFmtId="0" fontId="4" fillId="0" borderId="30" xfId="0" applyFont="1" applyBorder="1" applyAlignment="1">
      <alignment horizontal="center" vertical="center"/>
    </xf>
    <xf numFmtId="0" fontId="4" fillId="0" borderId="31" xfId="0" applyFont="1" applyBorder="1" applyAlignment="1">
      <alignment horizontal="center" vertical="center"/>
    </xf>
    <xf numFmtId="177" fontId="4" fillId="0" borderId="31" xfId="0" applyNumberFormat="1" applyFont="1" applyBorder="1">
      <alignment vertical="center"/>
    </xf>
    <xf numFmtId="176" fontId="4" fillId="0" borderId="31" xfId="0" applyNumberFormat="1" applyFont="1" applyBorder="1">
      <alignment vertical="center"/>
    </xf>
    <xf numFmtId="176" fontId="4" fillId="0" borderId="32" xfId="0" applyNumberFormat="1" applyFont="1" applyBorder="1">
      <alignment vertical="center"/>
    </xf>
    <xf numFmtId="0" fontId="4" fillId="0" borderId="28" xfId="0" applyFont="1" applyBorder="1" applyAlignment="1">
      <alignment horizontal="center" vertical="center"/>
    </xf>
    <xf numFmtId="176" fontId="4" fillId="0" borderId="28" xfId="0" applyNumberFormat="1" applyFont="1" applyBorder="1">
      <alignment vertical="center"/>
    </xf>
    <xf numFmtId="177" fontId="4" fillId="0" borderId="11" xfId="0" applyNumberFormat="1" applyFont="1" applyBorder="1">
      <alignment vertical="center"/>
    </xf>
    <xf numFmtId="178" fontId="4" fillId="0" borderId="11" xfId="0" applyNumberFormat="1" applyFont="1" applyBorder="1">
      <alignment vertical="center"/>
    </xf>
    <xf numFmtId="176" fontId="4" fillId="0" borderId="30" xfId="0" applyNumberFormat="1" applyFont="1" applyBorder="1" applyProtection="1">
      <alignment vertical="center"/>
      <protection locked="0"/>
    </xf>
    <xf numFmtId="178" fontId="4" fillId="0" borderId="30" xfId="0" applyNumberFormat="1" applyFont="1" applyBorder="1">
      <alignment vertical="center"/>
    </xf>
    <xf numFmtId="177" fontId="4" fillId="0" borderId="30" xfId="0" applyNumberFormat="1" applyFont="1" applyBorder="1" applyProtection="1">
      <alignment vertical="center"/>
      <protection locked="0"/>
    </xf>
    <xf numFmtId="176" fontId="4" fillId="0" borderId="33" xfId="0" applyNumberFormat="1" applyFont="1" applyBorder="1" applyProtection="1">
      <alignment vertical="center"/>
      <protection locked="0"/>
    </xf>
    <xf numFmtId="0" fontId="4" fillId="0" borderId="34" xfId="0" applyFont="1" applyBorder="1" applyAlignment="1">
      <alignment horizontal="center" vertical="center"/>
    </xf>
    <xf numFmtId="0" fontId="4" fillId="0" borderId="35" xfId="0" applyFont="1" applyBorder="1" applyAlignment="1">
      <alignment horizontal="center" vertical="center"/>
    </xf>
    <xf numFmtId="177" fontId="4" fillId="0" borderId="35" xfId="0" applyNumberFormat="1" applyFont="1" applyBorder="1">
      <alignment vertical="center"/>
    </xf>
    <xf numFmtId="177" fontId="4" fillId="0" borderId="36" xfId="0" applyNumberFormat="1" applyFont="1" applyBorder="1">
      <alignment vertical="center"/>
    </xf>
    <xf numFmtId="176" fontId="4" fillId="0" borderId="35" xfId="0" applyNumberFormat="1" applyFont="1" applyBorder="1" applyProtection="1">
      <alignment vertical="center"/>
      <protection locked="0"/>
    </xf>
    <xf numFmtId="176" fontId="4" fillId="0" borderId="35" xfId="0" applyNumberFormat="1" applyFont="1" applyBorder="1">
      <alignment vertical="center"/>
    </xf>
    <xf numFmtId="176" fontId="4" fillId="0" borderId="37" xfId="0" applyNumberFormat="1" applyFont="1" applyBorder="1">
      <alignment vertical="center"/>
    </xf>
    <xf numFmtId="177" fontId="4" fillId="0" borderId="38" xfId="0" applyNumberFormat="1" applyFont="1" applyBorder="1">
      <alignment vertical="center"/>
    </xf>
    <xf numFmtId="176" fontId="4" fillId="0" borderId="29" xfId="0" applyNumberFormat="1" applyFont="1" applyBorder="1">
      <alignment vertical="center"/>
    </xf>
    <xf numFmtId="177" fontId="4" fillId="0" borderId="39" xfId="0" applyNumberFormat="1" applyFont="1" applyBorder="1">
      <alignment vertical="center"/>
    </xf>
    <xf numFmtId="176" fontId="4" fillId="0" borderId="31" xfId="0" applyNumberFormat="1" applyFont="1" applyBorder="1" applyProtection="1">
      <alignment vertical="center"/>
      <protection locked="0"/>
    </xf>
    <xf numFmtId="0" fontId="4" fillId="0" borderId="40" xfId="0" applyFont="1" applyBorder="1" applyAlignment="1">
      <alignment horizontal="center" vertical="center"/>
    </xf>
    <xf numFmtId="0" fontId="4" fillId="0" borderId="41" xfId="0" applyFont="1" applyBorder="1" applyAlignment="1">
      <alignment horizontal="center" vertical="center"/>
    </xf>
    <xf numFmtId="177" fontId="4" fillId="0" borderId="41" xfId="0" applyNumberFormat="1" applyFont="1" applyBorder="1">
      <alignment vertical="center"/>
    </xf>
    <xf numFmtId="177" fontId="4" fillId="0" borderId="42" xfId="0" applyNumberFormat="1" applyFont="1" applyBorder="1">
      <alignment vertical="center"/>
    </xf>
    <xf numFmtId="176" fontId="4" fillId="0" borderId="41" xfId="0" applyNumberFormat="1" applyFont="1" applyBorder="1" applyProtection="1">
      <alignment vertical="center"/>
      <protection locked="0"/>
    </xf>
    <xf numFmtId="176" fontId="4" fillId="0" borderId="41" xfId="0" applyNumberFormat="1" applyFont="1" applyBorder="1">
      <alignment vertical="center"/>
    </xf>
    <xf numFmtId="176" fontId="4" fillId="0" borderId="43" xfId="0" applyNumberFormat="1" applyFont="1" applyBorder="1">
      <alignment vertical="center"/>
    </xf>
    <xf numFmtId="176" fontId="4" fillId="0" borderId="46" xfId="0" applyNumberFormat="1" applyFont="1" applyBorder="1" applyAlignment="1" applyProtection="1">
      <alignment horizontal="center" vertical="center"/>
      <protection locked="0"/>
    </xf>
    <xf numFmtId="178" fontId="4" fillId="0" borderId="46" xfId="0" applyNumberFormat="1" applyFont="1" applyBorder="1">
      <alignment vertical="center"/>
    </xf>
    <xf numFmtId="177" fontId="4" fillId="0" borderId="46" xfId="0" applyNumberFormat="1" applyFont="1" applyBorder="1" applyProtection="1">
      <alignment vertical="center"/>
      <protection locked="0"/>
    </xf>
    <xf numFmtId="176" fontId="4" fillId="0" borderId="46" xfId="0" applyNumberFormat="1" applyFont="1" applyBorder="1" applyProtection="1">
      <alignment vertical="center"/>
      <protection locked="0"/>
    </xf>
    <xf numFmtId="177" fontId="4" fillId="0" borderId="34" xfId="0" applyNumberFormat="1" applyFont="1" applyBorder="1" applyProtection="1">
      <alignment vertical="center"/>
      <protection locked="0"/>
    </xf>
    <xf numFmtId="176" fontId="4" fillId="0" borderId="47" xfId="0" applyNumberFormat="1" applyFont="1" applyBorder="1" applyProtection="1">
      <alignment vertical="center"/>
      <protection locked="0"/>
    </xf>
    <xf numFmtId="0" fontId="4" fillId="0" borderId="0" xfId="0" applyFont="1" applyAlignment="1">
      <alignment horizontal="center" vertical="center"/>
    </xf>
    <xf numFmtId="179" fontId="4" fillId="0" borderId="0" xfId="0" applyNumberFormat="1" applyFont="1">
      <alignment vertical="center"/>
    </xf>
    <xf numFmtId="177" fontId="4" fillId="0" borderId="48" xfId="0" applyNumberFormat="1" applyFont="1" applyBorder="1">
      <alignment vertical="center"/>
    </xf>
    <xf numFmtId="176" fontId="4" fillId="0" borderId="30" xfId="0" applyNumberFormat="1" applyFont="1" applyBorder="1" applyAlignment="1" applyProtection="1">
      <alignment horizontal="center" vertical="center"/>
      <protection locked="0"/>
    </xf>
    <xf numFmtId="177" fontId="4" fillId="0" borderId="7" xfId="0" applyNumberFormat="1" applyFont="1" applyBorder="1" applyProtection="1">
      <alignment vertical="center"/>
      <protection locked="0"/>
    </xf>
    <xf numFmtId="0" fontId="4" fillId="0" borderId="49" xfId="0" applyFont="1" applyBorder="1">
      <alignment vertical="center"/>
    </xf>
    <xf numFmtId="0" fontId="0" fillId="0" borderId="49" xfId="0" applyBorder="1">
      <alignment vertical="center"/>
    </xf>
    <xf numFmtId="0" fontId="4" fillId="0" borderId="0" xfId="0" applyFont="1">
      <alignment vertical="center"/>
    </xf>
    <xf numFmtId="0" fontId="4" fillId="0" borderId="34" xfId="0" applyFont="1" applyBorder="1" applyAlignment="1">
      <alignment horizontal="center" vertical="center"/>
    </xf>
    <xf numFmtId="0" fontId="4" fillId="0" borderId="44" xfId="0" applyFont="1" applyBorder="1" applyAlignment="1">
      <alignment horizontal="center" vertical="center"/>
    </xf>
    <xf numFmtId="0" fontId="4" fillId="0" borderId="45" xfId="0" applyFont="1" applyBorder="1" applyAlignment="1">
      <alignment horizontal="center" vertical="center"/>
    </xf>
    <xf numFmtId="0" fontId="4" fillId="0" borderId="4" xfId="0" applyFont="1" applyBorder="1" applyAlignment="1">
      <alignment horizontal="center" vertical="center"/>
    </xf>
    <xf numFmtId="58" fontId="6" fillId="0" borderId="16" xfId="0" applyNumberFormat="1" applyFont="1" applyBorder="1" applyAlignment="1">
      <alignment horizontal="distributed" vertical="center"/>
    </xf>
    <xf numFmtId="0" fontId="6" fillId="0" borderId="17" xfId="0" applyFont="1" applyBorder="1" applyAlignment="1">
      <alignment horizontal="distributed"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4" xfId="0" applyFont="1" applyBorder="1" applyAlignment="1">
      <alignment horizontal="center" vertical="center" wrapText="1"/>
    </xf>
    <xf numFmtId="0" fontId="4" fillId="0" borderId="1" xfId="0" applyFont="1" applyBorder="1" applyAlignment="1">
      <alignment horizontal="distributed" vertical="center" wrapText="1"/>
    </xf>
    <xf numFmtId="0" fontId="0" fillId="0" borderId="2" xfId="0" applyBorder="1" applyAlignment="1">
      <alignment horizontal="distributed" vertical="center" wrapText="1"/>
    </xf>
    <xf numFmtId="0" fontId="0" fillId="0" borderId="7" xfId="0" applyBorder="1" applyAlignment="1">
      <alignment horizontal="distributed" vertical="center" wrapText="1"/>
    </xf>
    <xf numFmtId="0" fontId="0" fillId="0" borderId="8" xfId="0" applyBorder="1" applyAlignment="1">
      <alignment horizontal="distributed" vertical="center" wrapText="1"/>
    </xf>
    <xf numFmtId="0" fontId="0" fillId="0" borderId="12" xfId="0" applyBorder="1" applyAlignment="1">
      <alignment horizontal="distributed" vertical="center" wrapText="1"/>
    </xf>
    <xf numFmtId="0" fontId="0" fillId="0" borderId="13" xfId="0" applyBorder="1" applyAlignment="1">
      <alignment horizontal="distributed" vertical="center" wrapText="1"/>
    </xf>
    <xf numFmtId="0" fontId="4" fillId="0" borderId="3" xfId="0" applyFont="1" applyBorder="1" applyAlignment="1">
      <alignment horizontal="center" vertical="center"/>
    </xf>
    <xf numFmtId="0" fontId="4" fillId="0" borderId="9" xfId="0" applyFont="1" applyBorder="1" applyAlignment="1">
      <alignment horizontal="center" vertical="center"/>
    </xf>
    <xf numFmtId="0" fontId="4" fillId="0" borderId="14" xfId="0" applyFont="1" applyBorder="1" applyAlignment="1">
      <alignment horizontal="center" vertical="center"/>
    </xf>
    <xf numFmtId="0" fontId="4" fillId="0" borderId="10" xfId="0" applyFont="1" applyBorder="1" applyAlignment="1">
      <alignment horizontal="center" vertical="center" wrapText="1"/>
    </xf>
    <xf numFmtId="0" fontId="4" fillId="0" borderId="11" xfId="0" applyFont="1" applyBorder="1" applyAlignment="1">
      <alignment horizontal="center" vertical="center"/>
    </xf>
    <xf numFmtId="0" fontId="4" fillId="0" borderId="1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C533A-31B7-4824-B061-C3E0937D64FE}">
  <sheetPr codeName="Sheet17">
    <pageSetUpPr fitToPage="1"/>
  </sheetPr>
  <dimension ref="A1:AC51"/>
  <sheetViews>
    <sheetView tabSelected="1" view="pageBreakPreview" zoomScaleNormal="100" zoomScaleSheetLayoutView="100" workbookViewId="0">
      <pane xSplit="5" ySplit="7" topLeftCell="S8" activePane="bottomRight" state="frozen"/>
      <selection pane="topRight" activeCell="F1" sqref="F1"/>
      <selection pane="bottomLeft" activeCell="A8" sqref="A8"/>
      <selection pane="bottomRight" activeCell="U51" sqref="U51"/>
    </sheetView>
  </sheetViews>
  <sheetFormatPr defaultColWidth="9" defaultRowHeight="13.5" x14ac:dyDescent="0.15"/>
  <cols>
    <col min="1" max="1" width="12.5" style="1" customWidth="1"/>
    <col min="2" max="2" width="8.5" style="1" customWidth="1"/>
    <col min="3" max="3" width="13.125" customWidth="1"/>
    <col min="4" max="4" width="11.5" customWidth="1"/>
    <col min="5" max="5" width="36.125" customWidth="1"/>
    <col min="6" max="29" width="11.5" customWidth="1"/>
  </cols>
  <sheetData>
    <row r="1" spans="1:29" x14ac:dyDescent="0.15">
      <c r="A1" t="s">
        <v>0</v>
      </c>
    </row>
    <row r="2" spans="1:29" ht="17.100000000000001" customHeight="1" x14ac:dyDescent="0.15">
      <c r="AC2" s="2" t="s">
        <v>1</v>
      </c>
    </row>
    <row r="3" spans="1:29" ht="17.100000000000001" customHeight="1" x14ac:dyDescent="0.15">
      <c r="A3" s="81" t="s">
        <v>2</v>
      </c>
      <c r="B3" s="82"/>
      <c r="C3" s="87" t="s">
        <v>3</v>
      </c>
      <c r="D3" s="3"/>
      <c r="E3" s="75" t="s">
        <v>4</v>
      </c>
      <c r="F3" s="75"/>
      <c r="G3" s="75"/>
      <c r="H3" s="75"/>
      <c r="I3" s="75"/>
      <c r="J3" s="75"/>
      <c r="K3" s="75"/>
      <c r="L3" s="75" t="s">
        <v>5</v>
      </c>
      <c r="M3" s="75"/>
      <c r="N3" s="75" t="s">
        <v>6</v>
      </c>
      <c r="O3" s="75"/>
      <c r="P3" s="75" t="s">
        <v>7</v>
      </c>
      <c r="Q3" s="75"/>
      <c r="R3" s="75" t="s">
        <v>8</v>
      </c>
      <c r="S3" s="75"/>
      <c r="T3" s="75" t="s">
        <v>9</v>
      </c>
      <c r="U3" s="75"/>
      <c r="V3" s="75" t="s">
        <v>10</v>
      </c>
      <c r="W3" s="78"/>
      <c r="X3" s="79" t="s">
        <v>11</v>
      </c>
      <c r="Y3" s="75"/>
      <c r="Z3" s="75" t="s">
        <v>12</v>
      </c>
      <c r="AA3" s="75"/>
      <c r="AB3" s="75" t="s">
        <v>13</v>
      </c>
      <c r="AC3" s="75"/>
    </row>
    <row r="4" spans="1:29" ht="17.100000000000001" customHeight="1" x14ac:dyDescent="0.15">
      <c r="A4" s="83"/>
      <c r="B4" s="84"/>
      <c r="C4" s="88"/>
      <c r="D4" s="90" t="s">
        <v>14</v>
      </c>
      <c r="E4" s="80" t="s">
        <v>15</v>
      </c>
      <c r="F4" s="75" t="s">
        <v>16</v>
      </c>
      <c r="G4" s="75"/>
      <c r="H4" s="75"/>
      <c r="I4" s="75"/>
      <c r="J4" s="75"/>
      <c r="K4" s="75"/>
      <c r="L4" s="75"/>
      <c r="M4" s="75"/>
      <c r="N4" s="75"/>
      <c r="O4" s="75"/>
      <c r="P4" s="75"/>
      <c r="Q4" s="75"/>
      <c r="R4" s="75"/>
      <c r="S4" s="75"/>
      <c r="T4" s="75"/>
      <c r="U4" s="75"/>
      <c r="V4" s="75"/>
      <c r="W4" s="78"/>
      <c r="X4" s="79"/>
      <c r="Y4" s="75"/>
      <c r="Z4" s="75"/>
      <c r="AA4" s="75"/>
      <c r="AB4" s="75"/>
      <c r="AC4" s="75"/>
    </row>
    <row r="5" spans="1:29" ht="17.100000000000001" customHeight="1" x14ac:dyDescent="0.15">
      <c r="A5" s="83"/>
      <c r="B5" s="84"/>
      <c r="C5" s="88"/>
      <c r="D5" s="91"/>
      <c r="E5" s="75"/>
      <c r="F5" s="75" t="s">
        <v>17</v>
      </c>
      <c r="G5" s="80" t="s">
        <v>18</v>
      </c>
      <c r="H5" s="80" t="s">
        <v>19</v>
      </c>
      <c r="I5" s="80" t="s">
        <v>20</v>
      </c>
      <c r="J5" s="75" t="s">
        <v>21</v>
      </c>
      <c r="K5" s="80" t="s">
        <v>22</v>
      </c>
      <c r="L5" s="75" t="s">
        <v>23</v>
      </c>
      <c r="M5" s="75" t="s">
        <v>24</v>
      </c>
      <c r="N5" s="75" t="s">
        <v>23</v>
      </c>
      <c r="O5" s="75" t="s">
        <v>24</v>
      </c>
      <c r="P5" s="75" t="s">
        <v>23</v>
      </c>
      <c r="Q5" s="75" t="s">
        <v>24</v>
      </c>
      <c r="R5" s="75" t="s">
        <v>23</v>
      </c>
      <c r="S5" s="75" t="s">
        <v>24</v>
      </c>
      <c r="T5" s="75" t="s">
        <v>23</v>
      </c>
      <c r="U5" s="75" t="s">
        <v>24</v>
      </c>
      <c r="V5" s="75" t="s">
        <v>23</v>
      </c>
      <c r="W5" s="78" t="s">
        <v>24</v>
      </c>
      <c r="X5" s="79" t="s">
        <v>23</v>
      </c>
      <c r="Y5" s="75" t="s">
        <v>24</v>
      </c>
      <c r="Z5" s="75" t="s">
        <v>23</v>
      </c>
      <c r="AA5" s="75" t="s">
        <v>24</v>
      </c>
      <c r="AB5" s="75" t="s">
        <v>25</v>
      </c>
      <c r="AC5" s="75" t="s">
        <v>26</v>
      </c>
    </row>
    <row r="6" spans="1:29" ht="17.100000000000001" customHeight="1" x14ac:dyDescent="0.15">
      <c r="A6" s="85"/>
      <c r="B6" s="86"/>
      <c r="C6" s="89"/>
      <c r="D6" s="92"/>
      <c r="E6" s="75"/>
      <c r="F6" s="75"/>
      <c r="G6" s="75"/>
      <c r="H6" s="75"/>
      <c r="I6" s="75"/>
      <c r="J6" s="75"/>
      <c r="K6" s="75"/>
      <c r="L6" s="75"/>
      <c r="M6" s="75"/>
      <c r="N6" s="75"/>
      <c r="O6" s="75"/>
      <c r="P6" s="75"/>
      <c r="Q6" s="75"/>
      <c r="R6" s="75"/>
      <c r="S6" s="75"/>
      <c r="T6" s="75"/>
      <c r="U6" s="75"/>
      <c r="V6" s="75"/>
      <c r="W6" s="78"/>
      <c r="X6" s="79"/>
      <c r="Y6" s="75"/>
      <c r="Z6" s="75"/>
      <c r="AA6" s="75"/>
      <c r="AB6" s="75"/>
      <c r="AC6" s="75"/>
    </row>
    <row r="7" spans="1:29" ht="17.100000000000001" customHeight="1" thickBot="1" x14ac:dyDescent="0.2">
      <c r="A7" s="76">
        <v>45748</v>
      </c>
      <c r="B7" s="77">
        <v>43556</v>
      </c>
      <c r="C7" s="5">
        <f>SUMIF(C8:C19,"&gt;0")+SUMIF(C23:C24,"&gt;0")</f>
        <v>11494.070000000002</v>
      </c>
      <c r="D7" s="6">
        <f>SUMIF(D8:D19,"&gt;0")+SUMIF(D23:D24,"&gt;0")</f>
        <v>963.28</v>
      </c>
      <c r="E7" s="7">
        <v>9</v>
      </c>
      <c r="F7" s="8">
        <f t="shared" ref="F7:K7" si="0">SUMIF(F8:F19,"&gt;0")+SUMIF(F23:F24,"&gt;0")</f>
        <v>5143.1399999999994</v>
      </c>
      <c r="G7" s="8">
        <f t="shared" si="0"/>
        <v>999.61999999999989</v>
      </c>
      <c r="H7" s="8">
        <f t="shared" si="0"/>
        <v>81.53</v>
      </c>
      <c r="I7" s="8">
        <f t="shared" si="0"/>
        <v>93.86</v>
      </c>
      <c r="J7" s="8">
        <f t="shared" si="0"/>
        <v>2853.65</v>
      </c>
      <c r="K7" s="8">
        <f t="shared" si="0"/>
        <v>1114.48</v>
      </c>
      <c r="L7" s="7">
        <v>5</v>
      </c>
      <c r="M7" s="9">
        <f>SUMIF(M8:M19,"&gt;0")+SUMIF(M23:M24,"&gt;0")</f>
        <v>439.56</v>
      </c>
      <c r="N7" s="7">
        <v>2</v>
      </c>
      <c r="O7" s="9">
        <f>SUMIF(O8:O19,"&gt;0")+SUMIF(O23:O24,"&gt;0")</f>
        <v>266.86</v>
      </c>
      <c r="P7" s="7">
        <v>8</v>
      </c>
      <c r="Q7" s="9">
        <f>SUMIF(Q8:Q19,"&gt;0")+SUMIF(Q23:Q24,"&gt;0")</f>
        <v>1648.3200000000002</v>
      </c>
      <c r="R7" s="7">
        <v>17</v>
      </c>
      <c r="S7" s="9">
        <f>SUMIF(S8:S19,"&gt;0")+SUMIF(S23:S24,"&gt;0")</f>
        <v>3267.4</v>
      </c>
      <c r="T7" s="7">
        <v>3</v>
      </c>
      <c r="U7" s="9">
        <f>SUMIF(U8:U19,"&gt;0")+SUMIF(U23:U24,"&gt;0")</f>
        <v>719.82</v>
      </c>
      <c r="V7" s="7">
        <v>2</v>
      </c>
      <c r="W7" s="9">
        <f>SUMIF(W8:W19,"&gt;0")+SUMIF(W23:W24,"&gt;0")</f>
        <v>8.9699999999999989</v>
      </c>
      <c r="X7" s="10">
        <v>5</v>
      </c>
      <c r="Y7" s="9">
        <f>SUMIF(Y8:Y19,"&gt;0")+SUMIF(Y23:Y24,"&gt;0")</f>
        <v>364.20000000000005</v>
      </c>
      <c r="Z7" s="7">
        <v>2</v>
      </c>
      <c r="AA7" s="9">
        <f>SUMIF(AA8:AA19,"&gt;0")+SUMIF(AA23:AA24,"&gt;0")</f>
        <v>2.75</v>
      </c>
      <c r="AB7" s="7">
        <v>1</v>
      </c>
      <c r="AC7" s="11">
        <f>SUMIF(AC8:AC19,"&gt;0")+SUMIF(AC23:AC24,"&gt;0")</f>
        <v>475</v>
      </c>
    </row>
    <row r="8" spans="1:29" ht="17.100000000000001" customHeight="1" thickTop="1" x14ac:dyDescent="0.15">
      <c r="A8" s="12" t="s">
        <v>27</v>
      </c>
      <c r="B8" s="4" t="s">
        <v>28</v>
      </c>
      <c r="C8" s="13">
        <f t="shared" ref="C8:C18" si="1">SUMIF(F8:F8,"&gt;0")+SUMIF(M8:M8,"&gt;0")+SUMIF(O8:O8,"&gt;0")+SUMIF(Q8:Q8,"&gt;0")+SUMIF(S8:S8,"&gt;0")+SUMIF(U8:U8,"&gt;0")+SUMIF(W8:W8,"&gt;0")</f>
        <v>1276.3399999999999</v>
      </c>
      <c r="D8" s="14">
        <v>0</v>
      </c>
      <c r="E8" s="15" t="s">
        <v>29</v>
      </c>
      <c r="F8" s="16">
        <f t="shared" ref="F8:F18" si="2">SUMIF(G8:K8,"&gt;0")</f>
        <v>429.84</v>
      </c>
      <c r="G8" s="17">
        <v>0</v>
      </c>
      <c r="H8" s="17">
        <v>0</v>
      </c>
      <c r="I8" s="17">
        <v>0</v>
      </c>
      <c r="J8" s="17">
        <v>0</v>
      </c>
      <c r="K8" s="17">
        <v>429.84</v>
      </c>
      <c r="L8" s="15">
        <v>1</v>
      </c>
      <c r="M8" s="17">
        <v>30.65</v>
      </c>
      <c r="N8" s="15">
        <v>0</v>
      </c>
      <c r="O8" s="17">
        <v>0</v>
      </c>
      <c r="P8" s="15">
        <v>0</v>
      </c>
      <c r="Q8" s="17">
        <v>0</v>
      </c>
      <c r="R8" s="15">
        <v>3</v>
      </c>
      <c r="S8" s="17">
        <v>815.85</v>
      </c>
      <c r="T8" s="15">
        <v>0</v>
      </c>
      <c r="U8" s="17">
        <v>0</v>
      </c>
      <c r="V8" s="15">
        <v>0</v>
      </c>
      <c r="W8" s="17">
        <v>0</v>
      </c>
      <c r="X8" s="18">
        <v>0</v>
      </c>
      <c r="Y8" s="17">
        <v>0</v>
      </c>
      <c r="Z8" s="15">
        <v>0</v>
      </c>
      <c r="AA8" s="17">
        <v>0</v>
      </c>
      <c r="AB8" s="15">
        <v>0</v>
      </c>
      <c r="AC8" s="15">
        <v>0</v>
      </c>
    </row>
    <row r="9" spans="1:29" ht="17.100000000000001" customHeight="1" x14ac:dyDescent="0.15">
      <c r="A9" s="19" t="s">
        <v>30</v>
      </c>
      <c r="B9" s="20" t="s">
        <v>31</v>
      </c>
      <c r="C9" s="21">
        <f t="shared" si="1"/>
        <v>226.3</v>
      </c>
      <c r="D9" s="22">
        <v>170.74</v>
      </c>
      <c r="E9" s="23">
        <v>0</v>
      </c>
      <c r="F9" s="24">
        <f t="shared" si="2"/>
        <v>0</v>
      </c>
      <c r="G9" s="25">
        <v>0</v>
      </c>
      <c r="H9" s="25">
        <v>0</v>
      </c>
      <c r="I9" s="25">
        <v>0</v>
      </c>
      <c r="J9" s="25">
        <v>0</v>
      </c>
      <c r="K9" s="25">
        <v>0</v>
      </c>
      <c r="L9" s="23">
        <v>0</v>
      </c>
      <c r="M9" s="25">
        <v>0</v>
      </c>
      <c r="N9" s="23">
        <v>0</v>
      </c>
      <c r="O9" s="25">
        <v>0</v>
      </c>
      <c r="P9" s="23">
        <v>1</v>
      </c>
      <c r="Q9" s="25">
        <v>170.74</v>
      </c>
      <c r="R9" s="23">
        <v>2</v>
      </c>
      <c r="S9" s="25">
        <v>55.56</v>
      </c>
      <c r="T9" s="23">
        <v>0</v>
      </c>
      <c r="U9" s="25">
        <v>0</v>
      </c>
      <c r="V9" s="23">
        <v>0</v>
      </c>
      <c r="W9" s="25">
        <v>0</v>
      </c>
      <c r="X9" s="26">
        <v>1</v>
      </c>
      <c r="Y9" s="25">
        <v>11.74</v>
      </c>
      <c r="Z9" s="23">
        <v>0</v>
      </c>
      <c r="AA9" s="25">
        <v>0</v>
      </c>
      <c r="AB9" s="23">
        <v>0</v>
      </c>
      <c r="AC9" s="23">
        <v>0</v>
      </c>
    </row>
    <row r="10" spans="1:29" ht="17.100000000000001" customHeight="1" x14ac:dyDescent="0.15">
      <c r="A10" s="19" t="s">
        <v>32</v>
      </c>
      <c r="B10" s="20" t="s">
        <v>33</v>
      </c>
      <c r="C10" s="21">
        <f t="shared" si="1"/>
        <v>80.31</v>
      </c>
      <c r="D10" s="22">
        <v>0</v>
      </c>
      <c r="E10" s="23">
        <v>0</v>
      </c>
      <c r="F10" s="24">
        <f t="shared" si="2"/>
        <v>0</v>
      </c>
      <c r="G10" s="25">
        <v>0</v>
      </c>
      <c r="H10" s="25">
        <v>0</v>
      </c>
      <c r="I10" s="25">
        <v>0</v>
      </c>
      <c r="J10" s="25">
        <v>0</v>
      </c>
      <c r="K10" s="25">
        <v>0</v>
      </c>
      <c r="L10" s="23">
        <v>0</v>
      </c>
      <c r="M10" s="25">
        <v>0</v>
      </c>
      <c r="N10" s="23">
        <v>0</v>
      </c>
      <c r="O10" s="25">
        <v>0</v>
      </c>
      <c r="P10" s="23">
        <v>0</v>
      </c>
      <c r="Q10" s="25">
        <v>0</v>
      </c>
      <c r="R10" s="23">
        <v>0</v>
      </c>
      <c r="S10" s="25">
        <v>0</v>
      </c>
      <c r="T10" s="23">
        <v>1</v>
      </c>
      <c r="U10" s="25">
        <v>80.31</v>
      </c>
      <c r="V10" s="23">
        <v>0</v>
      </c>
      <c r="W10" s="25">
        <v>0</v>
      </c>
      <c r="X10" s="26">
        <v>0</v>
      </c>
      <c r="Y10" s="25">
        <v>0</v>
      </c>
      <c r="Z10" s="23">
        <v>0</v>
      </c>
      <c r="AA10" s="25">
        <v>0</v>
      </c>
      <c r="AB10" s="23">
        <v>0</v>
      </c>
      <c r="AC10" s="23">
        <v>0</v>
      </c>
    </row>
    <row r="11" spans="1:29" ht="17.100000000000001" customHeight="1" x14ac:dyDescent="0.15">
      <c r="A11" s="19" t="s">
        <v>34</v>
      </c>
      <c r="B11" s="20" t="s">
        <v>35</v>
      </c>
      <c r="C11" s="21">
        <f t="shared" si="1"/>
        <v>1551.4300000000003</v>
      </c>
      <c r="D11" s="22">
        <v>0</v>
      </c>
      <c r="E11" s="23" t="s">
        <v>36</v>
      </c>
      <c r="F11" s="24">
        <f t="shared" si="2"/>
        <v>1136.3800000000001</v>
      </c>
      <c r="G11" s="25">
        <v>0</v>
      </c>
      <c r="H11" s="25">
        <v>0</v>
      </c>
      <c r="I11" s="25">
        <v>0</v>
      </c>
      <c r="J11" s="25">
        <v>854.53</v>
      </c>
      <c r="K11" s="25">
        <v>281.85000000000002</v>
      </c>
      <c r="L11" s="23">
        <v>0</v>
      </c>
      <c r="M11" s="25">
        <v>0</v>
      </c>
      <c r="N11" s="23">
        <v>0</v>
      </c>
      <c r="O11" s="25">
        <v>0</v>
      </c>
      <c r="P11" s="23">
        <v>1</v>
      </c>
      <c r="Q11" s="25">
        <v>316.43</v>
      </c>
      <c r="R11" s="23">
        <v>1</v>
      </c>
      <c r="S11" s="25">
        <v>98.62</v>
      </c>
      <c r="T11" s="23">
        <v>0</v>
      </c>
      <c r="U11" s="25">
        <v>0</v>
      </c>
      <c r="V11" s="23">
        <v>0</v>
      </c>
      <c r="W11" s="25">
        <v>0</v>
      </c>
      <c r="X11" s="26">
        <v>1</v>
      </c>
      <c r="Y11" s="25">
        <v>316.43</v>
      </c>
      <c r="Z11" s="23">
        <v>0</v>
      </c>
      <c r="AA11" s="25">
        <v>0</v>
      </c>
      <c r="AB11" s="23">
        <v>0</v>
      </c>
      <c r="AC11" s="23">
        <v>0</v>
      </c>
    </row>
    <row r="12" spans="1:29" ht="17.100000000000001" customHeight="1" x14ac:dyDescent="0.15">
      <c r="A12" s="19" t="s">
        <v>37</v>
      </c>
      <c r="B12" s="20" t="s">
        <v>38</v>
      </c>
      <c r="C12" s="21">
        <f t="shared" si="1"/>
        <v>1750.0000000000002</v>
      </c>
      <c r="D12" s="22">
        <v>188.78</v>
      </c>
      <c r="E12" s="23" t="s">
        <v>39</v>
      </c>
      <c r="F12" s="24">
        <f t="shared" si="2"/>
        <v>252.36</v>
      </c>
      <c r="G12" s="25">
        <v>173.91</v>
      </c>
      <c r="H12" s="25">
        <v>78.45</v>
      </c>
      <c r="I12" s="25">
        <v>0</v>
      </c>
      <c r="J12" s="25">
        <v>0</v>
      </c>
      <c r="K12" s="25">
        <v>0</v>
      </c>
      <c r="L12" s="23">
        <v>3</v>
      </c>
      <c r="M12" s="25">
        <v>387.18</v>
      </c>
      <c r="N12" s="23">
        <v>1</v>
      </c>
      <c r="O12" s="25">
        <v>226.76</v>
      </c>
      <c r="P12" s="23">
        <v>2</v>
      </c>
      <c r="Q12" s="25">
        <v>787.45</v>
      </c>
      <c r="R12" s="23">
        <v>1</v>
      </c>
      <c r="S12" s="25">
        <v>35.130000000000003</v>
      </c>
      <c r="T12" s="23">
        <v>1</v>
      </c>
      <c r="U12" s="25">
        <v>54.44</v>
      </c>
      <c r="V12" s="23">
        <v>1</v>
      </c>
      <c r="W12" s="25">
        <v>6.68</v>
      </c>
      <c r="X12" s="26">
        <v>0</v>
      </c>
      <c r="Y12" s="25">
        <v>0</v>
      </c>
      <c r="Z12" s="23">
        <v>0</v>
      </c>
      <c r="AA12" s="25">
        <v>0</v>
      </c>
      <c r="AB12" s="23">
        <v>0</v>
      </c>
      <c r="AC12" s="23">
        <v>0</v>
      </c>
    </row>
    <row r="13" spans="1:29" ht="17.100000000000001" customHeight="1" x14ac:dyDescent="0.15">
      <c r="A13" s="19" t="s">
        <v>40</v>
      </c>
      <c r="B13" s="20" t="s">
        <v>41</v>
      </c>
      <c r="C13" s="21">
        <f t="shared" si="1"/>
        <v>375.82</v>
      </c>
      <c r="D13" s="22">
        <v>0</v>
      </c>
      <c r="E13" s="23" t="s">
        <v>42</v>
      </c>
      <c r="F13" s="24">
        <f t="shared" si="2"/>
        <v>350.73</v>
      </c>
      <c r="G13" s="25">
        <v>213.76</v>
      </c>
      <c r="H13" s="25">
        <v>0</v>
      </c>
      <c r="I13" s="25">
        <v>0</v>
      </c>
      <c r="J13" s="25">
        <v>136.97</v>
      </c>
      <c r="K13" s="25">
        <v>0</v>
      </c>
      <c r="L13" s="23">
        <v>0</v>
      </c>
      <c r="M13" s="25">
        <v>0</v>
      </c>
      <c r="N13" s="23">
        <v>0</v>
      </c>
      <c r="O13" s="25">
        <v>0</v>
      </c>
      <c r="P13" s="23">
        <v>0</v>
      </c>
      <c r="Q13" s="25">
        <v>0</v>
      </c>
      <c r="R13" s="23">
        <v>1</v>
      </c>
      <c r="S13" s="25">
        <v>25.09</v>
      </c>
      <c r="T13" s="23">
        <v>0</v>
      </c>
      <c r="U13" s="25">
        <v>0</v>
      </c>
      <c r="V13" s="23">
        <v>0</v>
      </c>
      <c r="W13" s="25">
        <v>0</v>
      </c>
      <c r="X13" s="26">
        <v>0</v>
      </c>
      <c r="Y13" s="25">
        <v>0</v>
      </c>
      <c r="Z13" s="23">
        <v>0</v>
      </c>
      <c r="AA13" s="25">
        <v>0</v>
      </c>
      <c r="AB13" s="23">
        <v>0</v>
      </c>
      <c r="AC13" s="23">
        <v>0</v>
      </c>
    </row>
    <row r="14" spans="1:29" ht="17.100000000000001" customHeight="1" x14ac:dyDescent="0.15">
      <c r="A14" s="19" t="s">
        <v>43</v>
      </c>
      <c r="B14" s="20" t="s">
        <v>44</v>
      </c>
      <c r="C14" s="21">
        <f t="shared" si="1"/>
        <v>373.08</v>
      </c>
      <c r="D14" s="22">
        <v>0</v>
      </c>
      <c r="E14" s="23" t="s">
        <v>45</v>
      </c>
      <c r="F14" s="24">
        <f t="shared" si="2"/>
        <v>317.40999999999997</v>
      </c>
      <c r="G14" s="25">
        <v>266.20999999999998</v>
      </c>
      <c r="H14" s="25">
        <v>0</v>
      </c>
      <c r="I14" s="25">
        <v>0</v>
      </c>
      <c r="J14" s="25">
        <v>51.2</v>
      </c>
      <c r="K14" s="25">
        <v>0</v>
      </c>
      <c r="L14" s="23">
        <v>0</v>
      </c>
      <c r="M14" s="25">
        <v>0</v>
      </c>
      <c r="N14" s="23">
        <v>1</v>
      </c>
      <c r="O14" s="25">
        <v>40.1</v>
      </c>
      <c r="P14" s="23">
        <v>1</v>
      </c>
      <c r="Q14" s="25">
        <v>13.28</v>
      </c>
      <c r="R14" s="23">
        <v>0</v>
      </c>
      <c r="S14" s="25">
        <v>0</v>
      </c>
      <c r="T14" s="23">
        <v>0</v>
      </c>
      <c r="U14" s="25">
        <v>0</v>
      </c>
      <c r="V14" s="23">
        <v>1</v>
      </c>
      <c r="W14" s="25">
        <v>2.29</v>
      </c>
      <c r="X14" s="26">
        <v>2</v>
      </c>
      <c r="Y14" s="25">
        <v>9.5500000000000007</v>
      </c>
      <c r="Z14" s="23">
        <v>1</v>
      </c>
      <c r="AA14" s="25">
        <v>2.02</v>
      </c>
      <c r="AB14" s="23">
        <v>0</v>
      </c>
      <c r="AC14" s="23">
        <v>0</v>
      </c>
    </row>
    <row r="15" spans="1:29" ht="17.100000000000001" customHeight="1" x14ac:dyDescent="0.15">
      <c r="A15" s="19" t="s">
        <v>46</v>
      </c>
      <c r="B15" s="20" t="s">
        <v>47</v>
      </c>
      <c r="C15" s="21">
        <f t="shared" si="1"/>
        <v>1267.6000000000001</v>
      </c>
      <c r="D15" s="22">
        <v>369.3</v>
      </c>
      <c r="E15" s="23">
        <v>0</v>
      </c>
      <c r="F15" s="24">
        <f t="shared" si="2"/>
        <v>0</v>
      </c>
      <c r="G15" s="25">
        <v>0</v>
      </c>
      <c r="H15" s="25">
        <v>0</v>
      </c>
      <c r="I15" s="25">
        <v>0</v>
      </c>
      <c r="J15" s="25">
        <v>0</v>
      </c>
      <c r="K15" s="25">
        <v>0</v>
      </c>
      <c r="L15" s="23">
        <v>0</v>
      </c>
      <c r="M15" s="25">
        <v>0</v>
      </c>
      <c r="N15" s="23">
        <v>0</v>
      </c>
      <c r="O15" s="25">
        <v>0</v>
      </c>
      <c r="P15" s="23">
        <v>1</v>
      </c>
      <c r="Q15" s="25">
        <v>125.96</v>
      </c>
      <c r="R15" s="23">
        <v>3</v>
      </c>
      <c r="S15" s="25">
        <v>556.57000000000005</v>
      </c>
      <c r="T15" s="23">
        <v>1</v>
      </c>
      <c r="U15" s="25">
        <v>585.07000000000005</v>
      </c>
      <c r="V15" s="23">
        <v>0</v>
      </c>
      <c r="W15" s="25">
        <v>0</v>
      </c>
      <c r="X15" s="26">
        <v>0</v>
      </c>
      <c r="Y15" s="25">
        <v>0</v>
      </c>
      <c r="Z15" s="23">
        <v>0</v>
      </c>
      <c r="AA15" s="25">
        <v>0</v>
      </c>
      <c r="AB15" s="23">
        <v>1</v>
      </c>
      <c r="AC15" s="23">
        <v>475</v>
      </c>
    </row>
    <row r="16" spans="1:29" ht="17.100000000000001" customHeight="1" x14ac:dyDescent="0.15">
      <c r="A16" s="19" t="s">
        <v>48</v>
      </c>
      <c r="B16" s="20" t="s">
        <v>49</v>
      </c>
      <c r="C16" s="21">
        <f t="shared" si="1"/>
        <v>258.06</v>
      </c>
      <c r="D16" s="22">
        <v>132.51</v>
      </c>
      <c r="E16" s="23" t="s">
        <v>50</v>
      </c>
      <c r="F16" s="24">
        <f t="shared" si="2"/>
        <v>125.55</v>
      </c>
      <c r="G16" s="25">
        <v>0</v>
      </c>
      <c r="H16" s="25">
        <v>0</v>
      </c>
      <c r="I16" s="25">
        <v>0</v>
      </c>
      <c r="J16" s="25">
        <v>0</v>
      </c>
      <c r="K16" s="25">
        <v>125.55</v>
      </c>
      <c r="L16" s="23">
        <v>0</v>
      </c>
      <c r="M16" s="25">
        <v>0</v>
      </c>
      <c r="N16" s="23">
        <v>0</v>
      </c>
      <c r="O16" s="25">
        <v>0</v>
      </c>
      <c r="P16" s="23">
        <v>1</v>
      </c>
      <c r="Q16" s="25">
        <v>132.51</v>
      </c>
      <c r="R16" s="23">
        <v>0</v>
      </c>
      <c r="S16" s="25">
        <v>0</v>
      </c>
      <c r="T16" s="23">
        <v>0</v>
      </c>
      <c r="U16" s="25">
        <v>0</v>
      </c>
      <c r="V16" s="23">
        <v>0</v>
      </c>
      <c r="W16" s="25">
        <v>0</v>
      </c>
      <c r="X16" s="26">
        <v>0</v>
      </c>
      <c r="Y16" s="25">
        <v>0</v>
      </c>
      <c r="Z16" s="23">
        <v>0</v>
      </c>
      <c r="AA16" s="25">
        <v>0</v>
      </c>
      <c r="AB16" s="23">
        <v>0</v>
      </c>
      <c r="AC16" s="23">
        <v>0</v>
      </c>
    </row>
    <row r="17" spans="1:29" ht="17.100000000000001" customHeight="1" x14ac:dyDescent="0.15">
      <c r="A17" s="19" t="s">
        <v>51</v>
      </c>
      <c r="B17" s="20" t="s">
        <v>52</v>
      </c>
      <c r="C17" s="21">
        <f t="shared" si="1"/>
        <v>0</v>
      </c>
      <c r="D17" s="22">
        <v>0</v>
      </c>
      <c r="E17" s="23">
        <v>0</v>
      </c>
      <c r="F17" s="24">
        <f t="shared" si="2"/>
        <v>0</v>
      </c>
      <c r="G17" s="25">
        <v>0</v>
      </c>
      <c r="H17" s="25">
        <v>0</v>
      </c>
      <c r="I17" s="25">
        <v>0</v>
      </c>
      <c r="J17" s="25">
        <v>0</v>
      </c>
      <c r="K17" s="25">
        <v>0</v>
      </c>
      <c r="L17" s="23">
        <v>0</v>
      </c>
      <c r="M17" s="25">
        <v>0</v>
      </c>
      <c r="N17" s="23">
        <v>0</v>
      </c>
      <c r="O17" s="25">
        <v>0</v>
      </c>
      <c r="P17" s="23">
        <v>0</v>
      </c>
      <c r="Q17" s="25">
        <v>0</v>
      </c>
      <c r="R17" s="23">
        <v>0</v>
      </c>
      <c r="S17" s="25">
        <v>0</v>
      </c>
      <c r="T17" s="23">
        <v>0</v>
      </c>
      <c r="U17" s="25">
        <v>0</v>
      </c>
      <c r="V17" s="23">
        <v>0</v>
      </c>
      <c r="W17" s="25">
        <v>0</v>
      </c>
      <c r="X17" s="26">
        <v>0</v>
      </c>
      <c r="Y17" s="25">
        <v>0</v>
      </c>
      <c r="Z17" s="23">
        <v>0</v>
      </c>
      <c r="AA17" s="25">
        <v>0</v>
      </c>
      <c r="AB17" s="23">
        <v>0</v>
      </c>
      <c r="AC17" s="23">
        <v>0</v>
      </c>
    </row>
    <row r="18" spans="1:29" ht="17.100000000000001" customHeight="1" x14ac:dyDescent="0.15">
      <c r="A18" s="19" t="s">
        <v>53</v>
      </c>
      <c r="B18" s="20" t="s">
        <v>54</v>
      </c>
      <c r="C18" s="21">
        <f t="shared" si="1"/>
        <v>2848.76</v>
      </c>
      <c r="D18" s="22">
        <v>101.95</v>
      </c>
      <c r="E18" s="23" t="s">
        <v>55</v>
      </c>
      <c r="F18" s="24">
        <f t="shared" si="2"/>
        <v>1373.15</v>
      </c>
      <c r="G18" s="25">
        <v>0</v>
      </c>
      <c r="H18" s="25">
        <v>3.08</v>
      </c>
      <c r="I18" s="25">
        <v>93.86</v>
      </c>
      <c r="J18" s="25">
        <v>1276.21</v>
      </c>
      <c r="K18" s="25">
        <v>0</v>
      </c>
      <c r="L18" s="23">
        <v>1</v>
      </c>
      <c r="M18" s="25">
        <v>21.73</v>
      </c>
      <c r="N18" s="23">
        <v>0</v>
      </c>
      <c r="O18" s="25">
        <v>0</v>
      </c>
      <c r="P18" s="23">
        <v>1</v>
      </c>
      <c r="Q18" s="25">
        <v>101.95</v>
      </c>
      <c r="R18" s="23">
        <v>2</v>
      </c>
      <c r="S18" s="25">
        <v>1351.93</v>
      </c>
      <c r="T18" s="23">
        <v>0</v>
      </c>
      <c r="U18" s="25">
        <v>0</v>
      </c>
      <c r="V18" s="23">
        <v>0</v>
      </c>
      <c r="W18" s="25">
        <v>0</v>
      </c>
      <c r="X18" s="26">
        <v>1</v>
      </c>
      <c r="Y18" s="25">
        <v>26.48</v>
      </c>
      <c r="Z18" s="23">
        <v>1</v>
      </c>
      <c r="AA18" s="25">
        <v>0.73</v>
      </c>
      <c r="AB18" s="23">
        <v>0</v>
      </c>
      <c r="AC18" s="23">
        <v>0</v>
      </c>
    </row>
    <row r="19" spans="1:29" ht="17.100000000000001" customHeight="1" x14ac:dyDescent="0.15">
      <c r="A19" s="27" t="s">
        <v>56</v>
      </c>
      <c r="B19" s="28" t="s">
        <v>57</v>
      </c>
      <c r="C19" s="29">
        <f t="shared" ref="C19:AC19" si="3">SUMIF(C20:C22,"&gt;0")</f>
        <v>1129.75</v>
      </c>
      <c r="D19" s="29">
        <f t="shared" si="3"/>
        <v>0</v>
      </c>
      <c r="E19" s="29">
        <f t="shared" si="3"/>
        <v>0</v>
      </c>
      <c r="F19" s="29">
        <f t="shared" si="3"/>
        <v>879.61</v>
      </c>
      <c r="G19" s="29">
        <f t="shared" si="3"/>
        <v>345.74</v>
      </c>
      <c r="H19" s="29">
        <f t="shared" si="3"/>
        <v>0</v>
      </c>
      <c r="I19" s="29">
        <f t="shared" si="3"/>
        <v>0</v>
      </c>
      <c r="J19" s="29">
        <f t="shared" si="3"/>
        <v>317.42</v>
      </c>
      <c r="K19" s="29">
        <f t="shared" si="3"/>
        <v>216.45</v>
      </c>
      <c r="L19" s="30">
        <f t="shared" si="3"/>
        <v>0</v>
      </c>
      <c r="M19" s="29">
        <f t="shared" si="3"/>
        <v>0</v>
      </c>
      <c r="N19" s="30">
        <f t="shared" si="3"/>
        <v>0</v>
      </c>
      <c r="O19" s="29">
        <f t="shared" si="3"/>
        <v>0</v>
      </c>
      <c r="P19" s="30">
        <f t="shared" si="3"/>
        <v>0</v>
      </c>
      <c r="Q19" s="29">
        <f t="shared" si="3"/>
        <v>0</v>
      </c>
      <c r="R19" s="30">
        <f t="shared" si="3"/>
        <v>2</v>
      </c>
      <c r="S19" s="29">
        <f t="shared" si="3"/>
        <v>250.14</v>
      </c>
      <c r="T19" s="30">
        <f t="shared" si="3"/>
        <v>0</v>
      </c>
      <c r="U19" s="29">
        <f t="shared" si="3"/>
        <v>0</v>
      </c>
      <c r="V19" s="30">
        <f t="shared" si="3"/>
        <v>0</v>
      </c>
      <c r="W19" s="29">
        <f t="shared" si="3"/>
        <v>0</v>
      </c>
      <c r="X19" s="31">
        <f t="shared" si="3"/>
        <v>0</v>
      </c>
      <c r="Y19" s="29">
        <f t="shared" si="3"/>
        <v>0</v>
      </c>
      <c r="Z19" s="30">
        <f t="shared" si="3"/>
        <v>0</v>
      </c>
      <c r="AA19" s="29">
        <f t="shared" si="3"/>
        <v>0</v>
      </c>
      <c r="AB19" s="30">
        <f t="shared" si="3"/>
        <v>0</v>
      </c>
      <c r="AC19" s="30">
        <f t="shared" si="3"/>
        <v>0</v>
      </c>
    </row>
    <row r="20" spans="1:29" ht="17.100000000000001" customHeight="1" x14ac:dyDescent="0.15">
      <c r="A20" s="27" t="s">
        <v>58</v>
      </c>
      <c r="B20" s="32" t="s">
        <v>59</v>
      </c>
      <c r="C20" s="33">
        <f>SUMIF(F20:F20,"&gt;0")+SUMIF(M20:M20,"&gt;0")+SUMIF(O20:O20,"&gt;0")+SUMIF(Q20:Q20,"&gt;0")+SUMIF(S20:S20,"&gt;0")+SUMIF(U20:U20,"&gt;0")+SUMIF(W20:W20,"&gt;0")</f>
        <v>250.14</v>
      </c>
      <c r="D20" s="23">
        <v>0</v>
      </c>
      <c r="E20" s="23">
        <v>0</v>
      </c>
      <c r="F20" s="24">
        <f>SUMIF(G20:K20,"&gt;0")</f>
        <v>0</v>
      </c>
      <c r="G20" s="25">
        <v>0</v>
      </c>
      <c r="H20" s="25">
        <v>0</v>
      </c>
      <c r="I20" s="25">
        <v>0</v>
      </c>
      <c r="J20" s="25">
        <v>0</v>
      </c>
      <c r="K20" s="25">
        <v>0</v>
      </c>
      <c r="L20" s="23">
        <v>0</v>
      </c>
      <c r="M20" s="25">
        <v>0</v>
      </c>
      <c r="N20" s="23">
        <v>0</v>
      </c>
      <c r="O20" s="25">
        <v>0</v>
      </c>
      <c r="P20" s="23">
        <v>0</v>
      </c>
      <c r="Q20" s="25">
        <v>0</v>
      </c>
      <c r="R20" s="23">
        <v>2</v>
      </c>
      <c r="S20" s="25">
        <v>250.14</v>
      </c>
      <c r="T20" s="23">
        <v>0</v>
      </c>
      <c r="U20" s="25">
        <v>0</v>
      </c>
      <c r="V20" s="23">
        <v>0</v>
      </c>
      <c r="W20" s="25">
        <v>0</v>
      </c>
      <c r="X20" s="26">
        <v>0</v>
      </c>
      <c r="Y20" s="25">
        <v>0</v>
      </c>
      <c r="Z20" s="23">
        <v>0</v>
      </c>
      <c r="AA20" s="25">
        <v>0</v>
      </c>
      <c r="AB20" s="23">
        <v>0</v>
      </c>
      <c r="AC20" s="23">
        <v>0</v>
      </c>
    </row>
    <row r="21" spans="1:29" ht="17.100000000000001" customHeight="1" x14ac:dyDescent="0.15">
      <c r="A21" s="27" t="s">
        <v>58</v>
      </c>
      <c r="B21" s="32" t="s">
        <v>60</v>
      </c>
      <c r="C21" s="33">
        <f>SUMIF(F21:F22,"&gt;0")+SUMIF(M21:M22,"&gt;0")+SUMIF(O21:O22,"&gt;0")+SUMIF(Q21:Q22,"&gt;0")+SUMIF(S21:S22,"&gt;0")+SUMIF(U21:U22,"&gt;0")+SUMIF(W21:W22,"&gt;0")</f>
        <v>879.61</v>
      </c>
      <c r="D21" s="23">
        <v>0</v>
      </c>
      <c r="E21" s="23" t="s">
        <v>42</v>
      </c>
      <c r="F21" s="24">
        <f>SUMIF(G21:K21,"&gt;0")</f>
        <v>295.64999999999998</v>
      </c>
      <c r="G21" s="25">
        <v>149.31</v>
      </c>
      <c r="H21" s="25">
        <v>0</v>
      </c>
      <c r="I21" s="25">
        <v>0</v>
      </c>
      <c r="J21" s="25">
        <v>146.34</v>
      </c>
      <c r="K21" s="25">
        <v>0</v>
      </c>
      <c r="L21" s="23">
        <v>0</v>
      </c>
      <c r="M21" s="25">
        <v>0</v>
      </c>
      <c r="N21" s="23">
        <v>0</v>
      </c>
      <c r="O21" s="25">
        <v>0</v>
      </c>
      <c r="P21" s="23">
        <v>0</v>
      </c>
      <c r="Q21" s="25">
        <v>0</v>
      </c>
      <c r="R21" s="23">
        <v>0</v>
      </c>
      <c r="S21" s="25">
        <v>0</v>
      </c>
      <c r="T21" s="23">
        <v>0</v>
      </c>
      <c r="U21" s="25">
        <v>0</v>
      </c>
      <c r="V21" s="23">
        <v>0</v>
      </c>
      <c r="W21" s="25">
        <v>0</v>
      </c>
      <c r="X21" s="26">
        <v>0</v>
      </c>
      <c r="Y21" s="25">
        <v>0</v>
      </c>
      <c r="Z21" s="23">
        <v>0</v>
      </c>
      <c r="AA21" s="25">
        <v>0</v>
      </c>
      <c r="AB21" s="23">
        <v>0</v>
      </c>
      <c r="AC21" s="23">
        <v>0</v>
      </c>
    </row>
    <row r="22" spans="1:29" ht="17.100000000000001" customHeight="1" x14ac:dyDescent="0.15">
      <c r="A22" s="27"/>
      <c r="B22" s="27"/>
      <c r="C22" s="34"/>
      <c r="D22" s="35"/>
      <c r="E22" s="36" t="s">
        <v>61</v>
      </c>
      <c r="F22" s="37">
        <f>SUMIF(G22:K22,"&gt;0")</f>
        <v>583.96</v>
      </c>
      <c r="G22" s="38">
        <v>196.43</v>
      </c>
      <c r="H22" s="38">
        <v>0</v>
      </c>
      <c r="I22" s="38">
        <v>0</v>
      </c>
      <c r="J22" s="38">
        <v>171.08</v>
      </c>
      <c r="K22" s="38">
        <v>216.45</v>
      </c>
      <c r="L22" s="36">
        <v>0</v>
      </c>
      <c r="M22" s="38">
        <v>0</v>
      </c>
      <c r="N22" s="36">
        <v>0</v>
      </c>
      <c r="O22" s="38">
        <v>0</v>
      </c>
      <c r="P22" s="36">
        <v>0</v>
      </c>
      <c r="Q22" s="38">
        <v>0</v>
      </c>
      <c r="R22" s="36">
        <v>0</v>
      </c>
      <c r="S22" s="38">
        <v>0</v>
      </c>
      <c r="T22" s="36">
        <v>0</v>
      </c>
      <c r="U22" s="38">
        <v>0</v>
      </c>
      <c r="V22" s="36">
        <v>0</v>
      </c>
      <c r="W22" s="38">
        <v>0</v>
      </c>
      <c r="X22" s="39">
        <v>0</v>
      </c>
      <c r="Y22" s="38">
        <v>0</v>
      </c>
      <c r="Z22" s="36">
        <v>0</v>
      </c>
      <c r="AA22" s="38">
        <v>0</v>
      </c>
      <c r="AB22" s="36">
        <v>0</v>
      </c>
      <c r="AC22" s="36">
        <v>0</v>
      </c>
    </row>
    <row r="23" spans="1:29" ht="17.100000000000001" customHeight="1" x14ac:dyDescent="0.15">
      <c r="A23" s="19" t="s">
        <v>62</v>
      </c>
      <c r="B23" s="20" t="s">
        <v>63</v>
      </c>
      <c r="C23" s="21">
        <f>SUMIF(F23:F23,"&gt;0")+SUMIF(M23:M23,"&gt;0")+SUMIF(O23:O23,"&gt;0")+SUMIF(Q23:Q23,"&gt;0")+SUMIF(S23:S23,"&gt;0")+SUMIF(U23:U23,"&gt;0")+SUMIF(W23:W23,"&gt;0")</f>
        <v>78.510000000000005</v>
      </c>
      <c r="D23" s="22">
        <v>0</v>
      </c>
      <c r="E23" s="23">
        <v>0</v>
      </c>
      <c r="F23" s="24">
        <f>SUMIF(G23:K23,"&gt;0")</f>
        <v>0</v>
      </c>
      <c r="G23" s="25">
        <v>0</v>
      </c>
      <c r="H23" s="25">
        <v>0</v>
      </c>
      <c r="I23" s="25">
        <v>0</v>
      </c>
      <c r="J23" s="25">
        <v>0</v>
      </c>
      <c r="K23" s="25">
        <v>0</v>
      </c>
      <c r="L23" s="23">
        <v>0</v>
      </c>
      <c r="M23" s="25">
        <v>0</v>
      </c>
      <c r="N23" s="23">
        <v>0</v>
      </c>
      <c r="O23" s="25">
        <v>0</v>
      </c>
      <c r="P23" s="23">
        <v>0</v>
      </c>
      <c r="Q23" s="25">
        <v>0</v>
      </c>
      <c r="R23" s="23">
        <v>2</v>
      </c>
      <c r="S23" s="25">
        <v>78.510000000000005</v>
      </c>
      <c r="T23" s="23">
        <v>0</v>
      </c>
      <c r="U23" s="25">
        <v>0</v>
      </c>
      <c r="V23" s="23">
        <v>0</v>
      </c>
      <c r="W23" s="25">
        <v>0</v>
      </c>
      <c r="X23" s="26">
        <v>0</v>
      </c>
      <c r="Y23" s="25">
        <v>0</v>
      </c>
      <c r="Z23" s="23">
        <v>0</v>
      </c>
      <c r="AA23" s="25">
        <v>0</v>
      </c>
      <c r="AB23" s="23">
        <v>0</v>
      </c>
      <c r="AC23" s="23">
        <v>0</v>
      </c>
    </row>
    <row r="24" spans="1:29" ht="17.100000000000001" customHeight="1" x14ac:dyDescent="0.15">
      <c r="A24" s="19" t="s">
        <v>64</v>
      </c>
      <c r="B24" s="20" t="s">
        <v>65</v>
      </c>
      <c r="C24" s="21">
        <f>SUMIF(F24:F24,"&gt;0")+SUMIF(M24:M24,"&gt;0")+SUMIF(O24:O24,"&gt;0")+SUMIF(Q24:Q24,"&gt;0")+SUMIF(S24:S24,"&gt;0")+SUMIF(U24:U24,"&gt;0")+SUMIF(W24:W24,"&gt;0")</f>
        <v>278.11</v>
      </c>
      <c r="D24" s="22">
        <v>0</v>
      </c>
      <c r="E24" s="23" t="s">
        <v>66</v>
      </c>
      <c r="F24" s="24">
        <f>SUMIF(G24:K24,"&gt;0")</f>
        <v>278.11</v>
      </c>
      <c r="G24" s="25">
        <v>0</v>
      </c>
      <c r="H24" s="25">
        <v>0</v>
      </c>
      <c r="I24" s="25">
        <v>0</v>
      </c>
      <c r="J24" s="25">
        <v>217.32</v>
      </c>
      <c r="K24" s="25">
        <v>60.79</v>
      </c>
      <c r="L24" s="23">
        <v>0</v>
      </c>
      <c r="M24" s="25">
        <v>0</v>
      </c>
      <c r="N24" s="23">
        <v>0</v>
      </c>
      <c r="O24" s="25">
        <v>0</v>
      </c>
      <c r="P24" s="23">
        <v>0</v>
      </c>
      <c r="Q24" s="25">
        <v>0</v>
      </c>
      <c r="R24" s="23">
        <v>0</v>
      </c>
      <c r="S24" s="25">
        <v>0</v>
      </c>
      <c r="T24" s="23">
        <v>0</v>
      </c>
      <c r="U24" s="25">
        <v>0</v>
      </c>
      <c r="V24" s="23">
        <v>0</v>
      </c>
      <c r="W24" s="25">
        <v>0</v>
      </c>
      <c r="X24" s="26">
        <v>0</v>
      </c>
      <c r="Y24" s="25">
        <v>0</v>
      </c>
      <c r="Z24" s="23">
        <v>0</v>
      </c>
      <c r="AA24" s="25">
        <v>0</v>
      </c>
      <c r="AB24" s="23">
        <v>0</v>
      </c>
      <c r="AC24" s="23">
        <v>0</v>
      </c>
    </row>
    <row r="25" spans="1:29" ht="17.100000000000001" customHeight="1" x14ac:dyDescent="0.15">
      <c r="A25" s="40" t="s">
        <v>67</v>
      </c>
      <c r="B25" s="41" t="s">
        <v>28</v>
      </c>
      <c r="C25" s="42">
        <f t="shared" ref="C25:D28" si="4">SUMIF(C8:C8,"&gt;0")</f>
        <v>1276.3399999999999</v>
      </c>
      <c r="D25" s="43">
        <f t="shared" si="4"/>
        <v>0</v>
      </c>
      <c r="E25" s="44">
        <v>1</v>
      </c>
      <c r="F25" s="42">
        <f t="shared" ref="F25:AC28" si="5">SUMIF(F8:F8,"&gt;0")</f>
        <v>429.84</v>
      </c>
      <c r="G25" s="42">
        <f t="shared" si="5"/>
        <v>0</v>
      </c>
      <c r="H25" s="42">
        <f t="shared" si="5"/>
        <v>0</v>
      </c>
      <c r="I25" s="42">
        <f t="shared" si="5"/>
        <v>0</v>
      </c>
      <c r="J25" s="42">
        <f t="shared" si="5"/>
        <v>0</v>
      </c>
      <c r="K25" s="42">
        <f t="shared" si="5"/>
        <v>429.84</v>
      </c>
      <c r="L25" s="45">
        <f t="shared" si="5"/>
        <v>1</v>
      </c>
      <c r="M25" s="42">
        <f t="shared" si="5"/>
        <v>30.65</v>
      </c>
      <c r="N25" s="45">
        <f t="shared" si="5"/>
        <v>0</v>
      </c>
      <c r="O25" s="42">
        <f t="shared" si="5"/>
        <v>0</v>
      </c>
      <c r="P25" s="45">
        <f t="shared" si="5"/>
        <v>0</v>
      </c>
      <c r="Q25" s="42">
        <f t="shared" si="5"/>
        <v>0</v>
      </c>
      <c r="R25" s="45">
        <f t="shared" si="5"/>
        <v>3</v>
      </c>
      <c r="S25" s="42">
        <f t="shared" si="5"/>
        <v>815.85</v>
      </c>
      <c r="T25" s="45">
        <f t="shared" si="5"/>
        <v>0</v>
      </c>
      <c r="U25" s="42">
        <f t="shared" si="5"/>
        <v>0</v>
      </c>
      <c r="V25" s="45">
        <f t="shared" si="5"/>
        <v>0</v>
      </c>
      <c r="W25" s="42">
        <f t="shared" si="5"/>
        <v>0</v>
      </c>
      <c r="X25" s="46">
        <f t="shared" si="5"/>
        <v>0</v>
      </c>
      <c r="Y25" s="42">
        <f t="shared" si="5"/>
        <v>0</v>
      </c>
      <c r="Z25" s="45">
        <f t="shared" si="5"/>
        <v>0</v>
      </c>
      <c r="AA25" s="42">
        <f t="shared" si="5"/>
        <v>0</v>
      </c>
      <c r="AB25" s="45">
        <f t="shared" si="5"/>
        <v>0</v>
      </c>
      <c r="AC25" s="45">
        <f t="shared" si="5"/>
        <v>0</v>
      </c>
    </row>
    <row r="26" spans="1:29" ht="17.25" customHeight="1" x14ac:dyDescent="0.15">
      <c r="A26" s="27"/>
      <c r="B26" s="28" t="s">
        <v>31</v>
      </c>
      <c r="C26" s="24">
        <f t="shared" si="4"/>
        <v>226.3</v>
      </c>
      <c r="D26" s="47">
        <f t="shared" si="4"/>
        <v>170.74</v>
      </c>
      <c r="E26" s="23">
        <v>0</v>
      </c>
      <c r="F26" s="24">
        <f t="shared" si="5"/>
        <v>0</v>
      </c>
      <c r="G26" s="24">
        <f t="shared" si="5"/>
        <v>0</v>
      </c>
      <c r="H26" s="24">
        <f t="shared" si="5"/>
        <v>0</v>
      </c>
      <c r="I26" s="24">
        <f t="shared" si="5"/>
        <v>0</v>
      </c>
      <c r="J26" s="24">
        <f t="shared" si="5"/>
        <v>0</v>
      </c>
      <c r="K26" s="24">
        <f t="shared" si="5"/>
        <v>0</v>
      </c>
      <c r="L26" s="33">
        <f t="shared" si="5"/>
        <v>0</v>
      </c>
      <c r="M26" s="24">
        <f t="shared" si="5"/>
        <v>0</v>
      </c>
      <c r="N26" s="33">
        <f t="shared" si="5"/>
        <v>0</v>
      </c>
      <c r="O26" s="24">
        <f t="shared" si="5"/>
        <v>0</v>
      </c>
      <c r="P26" s="33">
        <f t="shared" si="5"/>
        <v>1</v>
      </c>
      <c r="Q26" s="24">
        <f t="shared" si="5"/>
        <v>170.74</v>
      </c>
      <c r="R26" s="33">
        <f t="shared" si="5"/>
        <v>2</v>
      </c>
      <c r="S26" s="24">
        <f t="shared" si="5"/>
        <v>55.56</v>
      </c>
      <c r="T26" s="33">
        <f t="shared" si="5"/>
        <v>0</v>
      </c>
      <c r="U26" s="24">
        <f t="shared" si="5"/>
        <v>0</v>
      </c>
      <c r="V26" s="33">
        <f t="shared" si="5"/>
        <v>0</v>
      </c>
      <c r="W26" s="24">
        <f t="shared" si="5"/>
        <v>0</v>
      </c>
      <c r="X26" s="48">
        <f t="shared" si="5"/>
        <v>1</v>
      </c>
      <c r="Y26" s="24">
        <f t="shared" si="5"/>
        <v>11.74</v>
      </c>
      <c r="Z26" s="33">
        <f t="shared" si="5"/>
        <v>0</v>
      </c>
      <c r="AA26" s="24">
        <f t="shared" si="5"/>
        <v>0</v>
      </c>
      <c r="AB26" s="33">
        <f t="shared" si="5"/>
        <v>0</v>
      </c>
      <c r="AC26" s="33">
        <f t="shared" si="5"/>
        <v>0</v>
      </c>
    </row>
    <row r="27" spans="1:29" ht="17.25" customHeight="1" x14ac:dyDescent="0.15">
      <c r="A27" s="27"/>
      <c r="B27" s="28" t="s">
        <v>33</v>
      </c>
      <c r="C27" s="29">
        <f t="shared" si="4"/>
        <v>80.31</v>
      </c>
      <c r="D27" s="49">
        <f t="shared" si="4"/>
        <v>0</v>
      </c>
      <c r="E27" s="50">
        <v>0</v>
      </c>
      <c r="F27" s="29">
        <f t="shared" si="5"/>
        <v>0</v>
      </c>
      <c r="G27" s="29">
        <f t="shared" si="5"/>
        <v>0</v>
      </c>
      <c r="H27" s="29">
        <f t="shared" si="5"/>
        <v>0</v>
      </c>
      <c r="I27" s="29">
        <f t="shared" si="5"/>
        <v>0</v>
      </c>
      <c r="J27" s="29">
        <f t="shared" si="5"/>
        <v>0</v>
      </c>
      <c r="K27" s="29">
        <f t="shared" si="5"/>
        <v>0</v>
      </c>
      <c r="L27" s="30">
        <f t="shared" si="5"/>
        <v>0</v>
      </c>
      <c r="M27" s="29">
        <f t="shared" si="5"/>
        <v>0</v>
      </c>
      <c r="N27" s="30">
        <f t="shared" si="5"/>
        <v>0</v>
      </c>
      <c r="O27" s="29">
        <f t="shared" si="5"/>
        <v>0</v>
      </c>
      <c r="P27" s="30">
        <f t="shared" si="5"/>
        <v>0</v>
      </c>
      <c r="Q27" s="29">
        <f t="shared" si="5"/>
        <v>0</v>
      </c>
      <c r="R27" s="30">
        <f t="shared" si="5"/>
        <v>0</v>
      </c>
      <c r="S27" s="29">
        <f t="shared" si="5"/>
        <v>0</v>
      </c>
      <c r="T27" s="30">
        <f t="shared" si="5"/>
        <v>1</v>
      </c>
      <c r="U27" s="29">
        <f t="shared" si="5"/>
        <v>80.31</v>
      </c>
      <c r="V27" s="30">
        <f t="shared" si="5"/>
        <v>0</v>
      </c>
      <c r="W27" s="29">
        <f t="shared" si="5"/>
        <v>0</v>
      </c>
      <c r="X27" s="31">
        <f t="shared" si="5"/>
        <v>0</v>
      </c>
      <c r="Y27" s="29">
        <f t="shared" si="5"/>
        <v>0</v>
      </c>
      <c r="Z27" s="30">
        <f t="shared" si="5"/>
        <v>0</v>
      </c>
      <c r="AA27" s="29">
        <f t="shared" si="5"/>
        <v>0</v>
      </c>
      <c r="AB27" s="30">
        <f t="shared" si="5"/>
        <v>0</v>
      </c>
      <c r="AC27" s="30">
        <f t="shared" si="5"/>
        <v>0</v>
      </c>
    </row>
    <row r="28" spans="1:29" ht="17.25" customHeight="1" x14ac:dyDescent="0.15">
      <c r="A28" s="27"/>
      <c r="B28" s="28" t="s">
        <v>35</v>
      </c>
      <c r="C28" s="29">
        <f t="shared" si="4"/>
        <v>1551.4300000000003</v>
      </c>
      <c r="D28" s="49">
        <f t="shared" si="4"/>
        <v>0</v>
      </c>
      <c r="E28" s="50">
        <v>1</v>
      </c>
      <c r="F28" s="29">
        <f t="shared" si="5"/>
        <v>1136.3800000000001</v>
      </c>
      <c r="G28" s="29">
        <f t="shared" si="5"/>
        <v>0</v>
      </c>
      <c r="H28" s="29">
        <f t="shared" si="5"/>
        <v>0</v>
      </c>
      <c r="I28" s="29">
        <f t="shared" si="5"/>
        <v>0</v>
      </c>
      <c r="J28" s="29">
        <f t="shared" si="5"/>
        <v>854.53</v>
      </c>
      <c r="K28" s="29">
        <f t="shared" si="5"/>
        <v>281.85000000000002</v>
      </c>
      <c r="L28" s="30">
        <f t="shared" si="5"/>
        <v>0</v>
      </c>
      <c r="M28" s="29">
        <f t="shared" si="5"/>
        <v>0</v>
      </c>
      <c r="N28" s="30">
        <f t="shared" si="5"/>
        <v>0</v>
      </c>
      <c r="O28" s="29">
        <f t="shared" si="5"/>
        <v>0</v>
      </c>
      <c r="P28" s="30">
        <f t="shared" si="5"/>
        <v>1</v>
      </c>
      <c r="Q28" s="29">
        <f t="shared" si="5"/>
        <v>316.43</v>
      </c>
      <c r="R28" s="30">
        <f t="shared" si="5"/>
        <v>1</v>
      </c>
      <c r="S28" s="29">
        <f t="shared" si="5"/>
        <v>98.62</v>
      </c>
      <c r="T28" s="30">
        <f t="shared" si="5"/>
        <v>0</v>
      </c>
      <c r="U28" s="29">
        <f t="shared" si="5"/>
        <v>0</v>
      </c>
      <c r="V28" s="30">
        <f t="shared" si="5"/>
        <v>0</v>
      </c>
      <c r="W28" s="29">
        <f t="shared" si="5"/>
        <v>0</v>
      </c>
      <c r="X28" s="31">
        <f t="shared" si="5"/>
        <v>1</v>
      </c>
      <c r="Y28" s="29">
        <f t="shared" si="5"/>
        <v>316.43</v>
      </c>
      <c r="Z28" s="30">
        <f t="shared" si="5"/>
        <v>0</v>
      </c>
      <c r="AA28" s="29">
        <f t="shared" si="5"/>
        <v>0</v>
      </c>
      <c r="AB28" s="30">
        <f t="shared" si="5"/>
        <v>0</v>
      </c>
      <c r="AC28" s="30">
        <f t="shared" si="5"/>
        <v>0</v>
      </c>
    </row>
    <row r="29" spans="1:29" ht="17.25" customHeight="1" x14ac:dyDescent="0.15">
      <c r="A29" s="27"/>
      <c r="B29" s="28" t="s">
        <v>59</v>
      </c>
      <c r="C29" s="29">
        <f>SUMIF(C20:C20,"&gt;0")</f>
        <v>250.14</v>
      </c>
      <c r="D29" s="49">
        <f>SUMIF(D20:D20,"&gt;0")</f>
        <v>0</v>
      </c>
      <c r="E29" s="50">
        <v>0</v>
      </c>
      <c r="F29" s="29">
        <f t="shared" ref="F29:AC29" si="6">SUMIF(F20:F20,"&gt;0")</f>
        <v>0</v>
      </c>
      <c r="G29" s="29">
        <f t="shared" si="6"/>
        <v>0</v>
      </c>
      <c r="H29" s="29">
        <f t="shared" si="6"/>
        <v>0</v>
      </c>
      <c r="I29" s="29">
        <f t="shared" si="6"/>
        <v>0</v>
      </c>
      <c r="J29" s="29">
        <f t="shared" si="6"/>
        <v>0</v>
      </c>
      <c r="K29" s="29">
        <f t="shared" si="6"/>
        <v>0</v>
      </c>
      <c r="L29" s="30">
        <f t="shared" si="6"/>
        <v>0</v>
      </c>
      <c r="M29" s="29">
        <f t="shared" si="6"/>
        <v>0</v>
      </c>
      <c r="N29" s="30">
        <f t="shared" si="6"/>
        <v>0</v>
      </c>
      <c r="O29" s="29">
        <f t="shared" si="6"/>
        <v>0</v>
      </c>
      <c r="P29" s="30">
        <f t="shared" si="6"/>
        <v>0</v>
      </c>
      <c r="Q29" s="29">
        <f t="shared" si="6"/>
        <v>0</v>
      </c>
      <c r="R29" s="30">
        <f t="shared" si="6"/>
        <v>2</v>
      </c>
      <c r="S29" s="29">
        <f t="shared" si="6"/>
        <v>250.14</v>
      </c>
      <c r="T29" s="30">
        <f t="shared" si="6"/>
        <v>0</v>
      </c>
      <c r="U29" s="29">
        <f t="shared" si="6"/>
        <v>0</v>
      </c>
      <c r="V29" s="30">
        <f t="shared" si="6"/>
        <v>0</v>
      </c>
      <c r="W29" s="29">
        <f t="shared" si="6"/>
        <v>0</v>
      </c>
      <c r="X29" s="31">
        <f t="shared" si="6"/>
        <v>0</v>
      </c>
      <c r="Y29" s="29">
        <f t="shared" si="6"/>
        <v>0</v>
      </c>
      <c r="Z29" s="30">
        <f t="shared" si="6"/>
        <v>0</v>
      </c>
      <c r="AA29" s="29">
        <f t="shared" si="6"/>
        <v>0</v>
      </c>
      <c r="AB29" s="30">
        <f t="shared" si="6"/>
        <v>0</v>
      </c>
      <c r="AC29" s="30">
        <f t="shared" si="6"/>
        <v>0</v>
      </c>
    </row>
    <row r="30" spans="1:29" ht="17.100000000000001" customHeight="1" x14ac:dyDescent="0.15">
      <c r="A30" s="27"/>
      <c r="B30" s="28" t="s">
        <v>60</v>
      </c>
      <c r="C30" s="29">
        <f>SUMIF(C21:C22,"&gt;0")</f>
        <v>879.61</v>
      </c>
      <c r="D30" s="49">
        <f>SUMIF(D21:D22,"&gt;0")</f>
        <v>0</v>
      </c>
      <c r="E30" s="50">
        <v>2</v>
      </c>
      <c r="F30" s="29">
        <f t="shared" ref="F30:AC30" si="7">SUMIF(F21:F22,"&gt;0")</f>
        <v>879.61</v>
      </c>
      <c r="G30" s="29">
        <f t="shared" si="7"/>
        <v>345.74</v>
      </c>
      <c r="H30" s="29">
        <f t="shared" si="7"/>
        <v>0</v>
      </c>
      <c r="I30" s="29">
        <f t="shared" si="7"/>
        <v>0</v>
      </c>
      <c r="J30" s="29">
        <f t="shared" si="7"/>
        <v>317.42</v>
      </c>
      <c r="K30" s="29">
        <f t="shared" si="7"/>
        <v>216.45</v>
      </c>
      <c r="L30" s="30">
        <f t="shared" si="7"/>
        <v>0</v>
      </c>
      <c r="M30" s="29">
        <f t="shared" si="7"/>
        <v>0</v>
      </c>
      <c r="N30" s="30">
        <f t="shared" si="7"/>
        <v>0</v>
      </c>
      <c r="O30" s="29">
        <f t="shared" si="7"/>
        <v>0</v>
      </c>
      <c r="P30" s="30">
        <f t="shared" si="7"/>
        <v>0</v>
      </c>
      <c r="Q30" s="29">
        <f t="shared" si="7"/>
        <v>0</v>
      </c>
      <c r="R30" s="30">
        <f t="shared" si="7"/>
        <v>0</v>
      </c>
      <c r="S30" s="29">
        <f t="shared" si="7"/>
        <v>0</v>
      </c>
      <c r="T30" s="30">
        <f t="shared" si="7"/>
        <v>0</v>
      </c>
      <c r="U30" s="29">
        <f t="shared" si="7"/>
        <v>0</v>
      </c>
      <c r="V30" s="30">
        <f t="shared" si="7"/>
        <v>0</v>
      </c>
      <c r="W30" s="29">
        <f t="shared" si="7"/>
        <v>0</v>
      </c>
      <c r="X30" s="31">
        <f t="shared" si="7"/>
        <v>0</v>
      </c>
      <c r="Y30" s="29">
        <f t="shared" si="7"/>
        <v>0</v>
      </c>
      <c r="Z30" s="30">
        <f t="shared" si="7"/>
        <v>0</v>
      </c>
      <c r="AA30" s="29">
        <f t="shared" si="7"/>
        <v>0</v>
      </c>
      <c r="AB30" s="30">
        <f t="shared" si="7"/>
        <v>0</v>
      </c>
      <c r="AC30" s="30">
        <f t="shared" si="7"/>
        <v>0</v>
      </c>
    </row>
    <row r="31" spans="1:29" ht="17.100000000000001" customHeight="1" x14ac:dyDescent="0.15">
      <c r="A31" s="27"/>
      <c r="B31" s="28" t="s">
        <v>38</v>
      </c>
      <c r="C31" s="29">
        <f>SUMIF(C12:C12,"&gt;0")</f>
        <v>1750.0000000000002</v>
      </c>
      <c r="D31" s="49">
        <f>SUMIF(D12:D12,"&gt;0")</f>
        <v>188.78</v>
      </c>
      <c r="E31" s="50">
        <v>1</v>
      </c>
      <c r="F31" s="29">
        <f t="shared" ref="F31:AC31" si="8">SUMIF(F12:F12,"&gt;0")</f>
        <v>252.36</v>
      </c>
      <c r="G31" s="29">
        <f t="shared" si="8"/>
        <v>173.91</v>
      </c>
      <c r="H31" s="29">
        <f t="shared" si="8"/>
        <v>78.45</v>
      </c>
      <c r="I31" s="29">
        <f t="shared" si="8"/>
        <v>0</v>
      </c>
      <c r="J31" s="29">
        <f t="shared" si="8"/>
        <v>0</v>
      </c>
      <c r="K31" s="29">
        <f t="shared" si="8"/>
        <v>0</v>
      </c>
      <c r="L31" s="30">
        <f t="shared" si="8"/>
        <v>3</v>
      </c>
      <c r="M31" s="29">
        <f t="shared" si="8"/>
        <v>387.18</v>
      </c>
      <c r="N31" s="30">
        <f t="shared" si="8"/>
        <v>1</v>
      </c>
      <c r="O31" s="29">
        <f t="shared" si="8"/>
        <v>226.76</v>
      </c>
      <c r="P31" s="30">
        <f t="shared" si="8"/>
        <v>2</v>
      </c>
      <c r="Q31" s="29">
        <f t="shared" si="8"/>
        <v>787.45</v>
      </c>
      <c r="R31" s="30">
        <f t="shared" si="8"/>
        <v>1</v>
      </c>
      <c r="S31" s="29">
        <f t="shared" si="8"/>
        <v>35.130000000000003</v>
      </c>
      <c r="T31" s="30">
        <f t="shared" si="8"/>
        <v>1</v>
      </c>
      <c r="U31" s="29">
        <f t="shared" si="8"/>
        <v>54.44</v>
      </c>
      <c r="V31" s="30">
        <f t="shared" si="8"/>
        <v>1</v>
      </c>
      <c r="W31" s="29">
        <f t="shared" si="8"/>
        <v>6.68</v>
      </c>
      <c r="X31" s="31">
        <f t="shared" si="8"/>
        <v>0</v>
      </c>
      <c r="Y31" s="29">
        <f t="shared" si="8"/>
        <v>0</v>
      </c>
      <c r="Z31" s="30">
        <f t="shared" si="8"/>
        <v>0</v>
      </c>
      <c r="AA31" s="29">
        <f t="shared" si="8"/>
        <v>0</v>
      </c>
      <c r="AB31" s="30">
        <f t="shared" si="8"/>
        <v>0</v>
      </c>
      <c r="AC31" s="30">
        <f t="shared" si="8"/>
        <v>0</v>
      </c>
    </row>
    <row r="32" spans="1:29" ht="17.25" customHeight="1" x14ac:dyDescent="0.15">
      <c r="A32" s="27"/>
      <c r="B32" s="28" t="s">
        <v>63</v>
      </c>
      <c r="C32" s="29">
        <f>SUMIF(C23:C23,"&gt;0")</f>
        <v>78.510000000000005</v>
      </c>
      <c r="D32" s="49">
        <f>SUMIF(D23:D23,"&gt;0")</f>
        <v>0</v>
      </c>
      <c r="E32" s="50">
        <v>0</v>
      </c>
      <c r="F32" s="29">
        <f t="shared" ref="F32:AC32" si="9">SUMIF(F23:F23,"&gt;0")</f>
        <v>0</v>
      </c>
      <c r="G32" s="29">
        <f t="shared" si="9"/>
        <v>0</v>
      </c>
      <c r="H32" s="29">
        <f t="shared" si="9"/>
        <v>0</v>
      </c>
      <c r="I32" s="29">
        <f t="shared" si="9"/>
        <v>0</v>
      </c>
      <c r="J32" s="29">
        <f t="shared" si="9"/>
        <v>0</v>
      </c>
      <c r="K32" s="29">
        <f t="shared" si="9"/>
        <v>0</v>
      </c>
      <c r="L32" s="30">
        <f t="shared" si="9"/>
        <v>0</v>
      </c>
      <c r="M32" s="29">
        <f t="shared" si="9"/>
        <v>0</v>
      </c>
      <c r="N32" s="30">
        <f t="shared" si="9"/>
        <v>0</v>
      </c>
      <c r="O32" s="29">
        <f t="shared" si="9"/>
        <v>0</v>
      </c>
      <c r="P32" s="30">
        <f t="shared" si="9"/>
        <v>0</v>
      </c>
      <c r="Q32" s="29">
        <f t="shared" si="9"/>
        <v>0</v>
      </c>
      <c r="R32" s="30">
        <f t="shared" si="9"/>
        <v>2</v>
      </c>
      <c r="S32" s="29">
        <f t="shared" si="9"/>
        <v>78.510000000000005</v>
      </c>
      <c r="T32" s="30">
        <f t="shared" si="9"/>
        <v>0</v>
      </c>
      <c r="U32" s="29">
        <f t="shared" si="9"/>
        <v>0</v>
      </c>
      <c r="V32" s="30">
        <f t="shared" si="9"/>
        <v>0</v>
      </c>
      <c r="W32" s="29">
        <f t="shared" si="9"/>
        <v>0</v>
      </c>
      <c r="X32" s="31">
        <f t="shared" si="9"/>
        <v>0</v>
      </c>
      <c r="Y32" s="29">
        <f t="shared" si="9"/>
        <v>0</v>
      </c>
      <c r="Z32" s="30">
        <f t="shared" si="9"/>
        <v>0</v>
      </c>
      <c r="AA32" s="29">
        <f t="shared" si="9"/>
        <v>0</v>
      </c>
      <c r="AB32" s="30">
        <f t="shared" si="9"/>
        <v>0</v>
      </c>
      <c r="AC32" s="30">
        <f t="shared" si="9"/>
        <v>0</v>
      </c>
    </row>
    <row r="33" spans="1:29" ht="17.25" customHeight="1" x14ac:dyDescent="0.15">
      <c r="A33" s="27"/>
      <c r="B33" s="28" t="s">
        <v>41</v>
      </c>
      <c r="C33" s="29">
        <f t="shared" ref="C33:D36" si="10">SUMIF(C13:C13,"&gt;0")</f>
        <v>375.82</v>
      </c>
      <c r="D33" s="49">
        <f t="shared" si="10"/>
        <v>0</v>
      </c>
      <c r="E33" s="50">
        <v>1</v>
      </c>
      <c r="F33" s="29">
        <f t="shared" ref="F33:AC36" si="11">SUMIF(F13:F13,"&gt;0")</f>
        <v>350.73</v>
      </c>
      <c r="G33" s="29">
        <f t="shared" si="11"/>
        <v>213.76</v>
      </c>
      <c r="H33" s="29">
        <f t="shared" si="11"/>
        <v>0</v>
      </c>
      <c r="I33" s="29">
        <f t="shared" si="11"/>
        <v>0</v>
      </c>
      <c r="J33" s="29">
        <f t="shared" si="11"/>
        <v>136.97</v>
      </c>
      <c r="K33" s="29">
        <f t="shared" si="11"/>
        <v>0</v>
      </c>
      <c r="L33" s="30">
        <f t="shared" si="11"/>
        <v>0</v>
      </c>
      <c r="M33" s="29">
        <f t="shared" si="11"/>
        <v>0</v>
      </c>
      <c r="N33" s="30">
        <f t="shared" si="11"/>
        <v>0</v>
      </c>
      <c r="O33" s="29">
        <f t="shared" si="11"/>
        <v>0</v>
      </c>
      <c r="P33" s="30">
        <f t="shared" si="11"/>
        <v>0</v>
      </c>
      <c r="Q33" s="29">
        <f t="shared" si="11"/>
        <v>0</v>
      </c>
      <c r="R33" s="30">
        <f t="shared" si="11"/>
        <v>1</v>
      </c>
      <c r="S33" s="29">
        <f t="shared" si="11"/>
        <v>25.09</v>
      </c>
      <c r="T33" s="30">
        <f t="shared" si="11"/>
        <v>0</v>
      </c>
      <c r="U33" s="29">
        <f t="shared" si="11"/>
        <v>0</v>
      </c>
      <c r="V33" s="30">
        <f t="shared" si="11"/>
        <v>0</v>
      </c>
      <c r="W33" s="29">
        <f t="shared" si="11"/>
        <v>0</v>
      </c>
      <c r="X33" s="31">
        <f t="shared" si="11"/>
        <v>0</v>
      </c>
      <c r="Y33" s="29">
        <f t="shared" si="11"/>
        <v>0</v>
      </c>
      <c r="Z33" s="30">
        <f t="shared" si="11"/>
        <v>0</v>
      </c>
      <c r="AA33" s="29">
        <f t="shared" si="11"/>
        <v>0</v>
      </c>
      <c r="AB33" s="30">
        <f t="shared" si="11"/>
        <v>0</v>
      </c>
      <c r="AC33" s="30">
        <f t="shared" si="11"/>
        <v>0</v>
      </c>
    </row>
    <row r="34" spans="1:29" ht="17.25" customHeight="1" x14ac:dyDescent="0.15">
      <c r="A34" s="27"/>
      <c r="B34" s="28" t="s">
        <v>44</v>
      </c>
      <c r="C34" s="29">
        <f t="shared" si="10"/>
        <v>373.08</v>
      </c>
      <c r="D34" s="49">
        <f t="shared" si="10"/>
        <v>0</v>
      </c>
      <c r="E34" s="50">
        <v>1</v>
      </c>
      <c r="F34" s="29">
        <f t="shared" si="11"/>
        <v>317.40999999999997</v>
      </c>
      <c r="G34" s="29">
        <f t="shared" si="11"/>
        <v>266.20999999999998</v>
      </c>
      <c r="H34" s="29">
        <f t="shared" si="11"/>
        <v>0</v>
      </c>
      <c r="I34" s="29">
        <f t="shared" si="11"/>
        <v>0</v>
      </c>
      <c r="J34" s="29">
        <f t="shared" si="11"/>
        <v>51.2</v>
      </c>
      <c r="K34" s="29">
        <f t="shared" si="11"/>
        <v>0</v>
      </c>
      <c r="L34" s="30">
        <f t="shared" si="11"/>
        <v>0</v>
      </c>
      <c r="M34" s="29">
        <f t="shared" si="11"/>
        <v>0</v>
      </c>
      <c r="N34" s="30">
        <f t="shared" si="11"/>
        <v>1</v>
      </c>
      <c r="O34" s="29">
        <f t="shared" si="11"/>
        <v>40.1</v>
      </c>
      <c r="P34" s="30">
        <f t="shared" si="11"/>
        <v>1</v>
      </c>
      <c r="Q34" s="29">
        <f t="shared" si="11"/>
        <v>13.28</v>
      </c>
      <c r="R34" s="30">
        <f t="shared" si="11"/>
        <v>0</v>
      </c>
      <c r="S34" s="29">
        <f t="shared" si="11"/>
        <v>0</v>
      </c>
      <c r="T34" s="30">
        <f t="shared" si="11"/>
        <v>0</v>
      </c>
      <c r="U34" s="29">
        <f t="shared" si="11"/>
        <v>0</v>
      </c>
      <c r="V34" s="30">
        <f t="shared" si="11"/>
        <v>1</v>
      </c>
      <c r="W34" s="29">
        <f t="shared" si="11"/>
        <v>2.29</v>
      </c>
      <c r="X34" s="31">
        <f t="shared" si="11"/>
        <v>2</v>
      </c>
      <c r="Y34" s="29">
        <f t="shared" si="11"/>
        <v>9.5500000000000007</v>
      </c>
      <c r="Z34" s="30">
        <f t="shared" si="11"/>
        <v>1</v>
      </c>
      <c r="AA34" s="29">
        <f t="shared" si="11"/>
        <v>2.02</v>
      </c>
      <c r="AB34" s="30">
        <f t="shared" si="11"/>
        <v>0</v>
      </c>
      <c r="AC34" s="30">
        <f t="shared" si="11"/>
        <v>0</v>
      </c>
    </row>
    <row r="35" spans="1:29" ht="17.25" customHeight="1" x14ac:dyDescent="0.15">
      <c r="A35" s="27"/>
      <c r="B35" s="28" t="s">
        <v>47</v>
      </c>
      <c r="C35" s="29">
        <f t="shared" si="10"/>
        <v>1267.6000000000001</v>
      </c>
      <c r="D35" s="49">
        <f t="shared" si="10"/>
        <v>369.3</v>
      </c>
      <c r="E35" s="50">
        <v>0</v>
      </c>
      <c r="F35" s="29">
        <f t="shared" si="11"/>
        <v>0</v>
      </c>
      <c r="G35" s="29">
        <f t="shared" si="11"/>
        <v>0</v>
      </c>
      <c r="H35" s="29">
        <f t="shared" si="11"/>
        <v>0</v>
      </c>
      <c r="I35" s="29">
        <f t="shared" si="11"/>
        <v>0</v>
      </c>
      <c r="J35" s="29">
        <f t="shared" si="11"/>
        <v>0</v>
      </c>
      <c r="K35" s="29">
        <f t="shared" si="11"/>
        <v>0</v>
      </c>
      <c r="L35" s="30">
        <f t="shared" si="11"/>
        <v>0</v>
      </c>
      <c r="M35" s="29">
        <f t="shared" si="11"/>
        <v>0</v>
      </c>
      <c r="N35" s="30">
        <f t="shared" si="11"/>
        <v>0</v>
      </c>
      <c r="O35" s="29">
        <f t="shared" si="11"/>
        <v>0</v>
      </c>
      <c r="P35" s="30">
        <f t="shared" si="11"/>
        <v>1</v>
      </c>
      <c r="Q35" s="29">
        <f t="shared" si="11"/>
        <v>125.96</v>
      </c>
      <c r="R35" s="30">
        <f t="shared" si="11"/>
        <v>3</v>
      </c>
      <c r="S35" s="29">
        <f t="shared" si="11"/>
        <v>556.57000000000005</v>
      </c>
      <c r="T35" s="30">
        <f t="shared" si="11"/>
        <v>1</v>
      </c>
      <c r="U35" s="29">
        <f t="shared" si="11"/>
        <v>585.07000000000005</v>
      </c>
      <c r="V35" s="30">
        <f t="shared" si="11"/>
        <v>0</v>
      </c>
      <c r="W35" s="29">
        <f t="shared" si="11"/>
        <v>0</v>
      </c>
      <c r="X35" s="31">
        <f t="shared" si="11"/>
        <v>0</v>
      </c>
      <c r="Y35" s="29">
        <f t="shared" si="11"/>
        <v>0</v>
      </c>
      <c r="Z35" s="30">
        <f t="shared" si="11"/>
        <v>0</v>
      </c>
      <c r="AA35" s="29">
        <f t="shared" si="11"/>
        <v>0</v>
      </c>
      <c r="AB35" s="30">
        <f t="shared" si="11"/>
        <v>1</v>
      </c>
      <c r="AC35" s="30">
        <f t="shared" si="11"/>
        <v>475</v>
      </c>
    </row>
    <row r="36" spans="1:29" ht="17.100000000000001" customHeight="1" x14ac:dyDescent="0.15">
      <c r="A36" s="27"/>
      <c r="B36" s="28" t="s">
        <v>49</v>
      </c>
      <c r="C36" s="29">
        <f t="shared" si="10"/>
        <v>258.06</v>
      </c>
      <c r="D36" s="49">
        <f t="shared" si="10"/>
        <v>132.51</v>
      </c>
      <c r="E36" s="50">
        <v>1</v>
      </c>
      <c r="F36" s="29">
        <f t="shared" si="11"/>
        <v>125.55</v>
      </c>
      <c r="G36" s="29">
        <f t="shared" si="11"/>
        <v>0</v>
      </c>
      <c r="H36" s="29">
        <f t="shared" si="11"/>
        <v>0</v>
      </c>
      <c r="I36" s="29">
        <f t="shared" si="11"/>
        <v>0</v>
      </c>
      <c r="J36" s="29">
        <f t="shared" si="11"/>
        <v>0</v>
      </c>
      <c r="K36" s="29">
        <f t="shared" si="11"/>
        <v>125.55</v>
      </c>
      <c r="L36" s="30">
        <f t="shared" si="11"/>
        <v>0</v>
      </c>
      <c r="M36" s="29">
        <f t="shared" si="11"/>
        <v>0</v>
      </c>
      <c r="N36" s="30">
        <f t="shared" si="11"/>
        <v>0</v>
      </c>
      <c r="O36" s="29">
        <f t="shared" si="11"/>
        <v>0</v>
      </c>
      <c r="P36" s="30">
        <f t="shared" si="11"/>
        <v>1</v>
      </c>
      <c r="Q36" s="29">
        <f t="shared" si="11"/>
        <v>132.51</v>
      </c>
      <c r="R36" s="30">
        <f t="shared" si="11"/>
        <v>0</v>
      </c>
      <c r="S36" s="29">
        <f t="shared" si="11"/>
        <v>0</v>
      </c>
      <c r="T36" s="30">
        <f t="shared" si="11"/>
        <v>0</v>
      </c>
      <c r="U36" s="29">
        <f t="shared" si="11"/>
        <v>0</v>
      </c>
      <c r="V36" s="30">
        <f t="shared" si="11"/>
        <v>0</v>
      </c>
      <c r="W36" s="29">
        <f t="shared" si="11"/>
        <v>0</v>
      </c>
      <c r="X36" s="31">
        <f t="shared" si="11"/>
        <v>0</v>
      </c>
      <c r="Y36" s="29">
        <f t="shared" si="11"/>
        <v>0</v>
      </c>
      <c r="Z36" s="30">
        <f t="shared" si="11"/>
        <v>0</v>
      </c>
      <c r="AA36" s="29">
        <f t="shared" si="11"/>
        <v>0</v>
      </c>
      <c r="AB36" s="30">
        <f t="shared" si="11"/>
        <v>0</v>
      </c>
      <c r="AC36" s="30">
        <f t="shared" si="11"/>
        <v>0</v>
      </c>
    </row>
    <row r="37" spans="1:29" ht="17.100000000000001" customHeight="1" x14ac:dyDescent="0.15">
      <c r="A37" s="27"/>
      <c r="B37" s="28" t="s">
        <v>52</v>
      </c>
      <c r="C37" s="29">
        <f>SUMIF(C17:C18,"&gt;0")</f>
        <v>2848.76</v>
      </c>
      <c r="D37" s="49">
        <f>SUMIF(D17:D18,"&gt;0")</f>
        <v>101.95</v>
      </c>
      <c r="E37" s="50">
        <v>1</v>
      </c>
      <c r="F37" s="29">
        <f t="shared" ref="F37:AC37" si="12">SUMIF(F17:F18,"&gt;0")</f>
        <v>1373.15</v>
      </c>
      <c r="G37" s="29">
        <f t="shared" si="12"/>
        <v>0</v>
      </c>
      <c r="H37" s="29">
        <f t="shared" si="12"/>
        <v>3.08</v>
      </c>
      <c r="I37" s="29">
        <f t="shared" si="12"/>
        <v>93.86</v>
      </c>
      <c r="J37" s="29">
        <f t="shared" si="12"/>
        <v>1276.21</v>
      </c>
      <c r="K37" s="29">
        <f t="shared" si="12"/>
        <v>0</v>
      </c>
      <c r="L37" s="30">
        <f t="shared" si="12"/>
        <v>1</v>
      </c>
      <c r="M37" s="29">
        <f t="shared" si="12"/>
        <v>21.73</v>
      </c>
      <c r="N37" s="30">
        <f t="shared" si="12"/>
        <v>0</v>
      </c>
      <c r="O37" s="29">
        <f t="shared" si="12"/>
        <v>0</v>
      </c>
      <c r="P37" s="30">
        <f t="shared" si="12"/>
        <v>1</v>
      </c>
      <c r="Q37" s="29">
        <f t="shared" si="12"/>
        <v>101.95</v>
      </c>
      <c r="R37" s="30">
        <f t="shared" si="12"/>
        <v>2</v>
      </c>
      <c r="S37" s="29">
        <f t="shared" si="12"/>
        <v>1351.93</v>
      </c>
      <c r="T37" s="30">
        <f t="shared" si="12"/>
        <v>0</v>
      </c>
      <c r="U37" s="29">
        <f t="shared" si="12"/>
        <v>0</v>
      </c>
      <c r="V37" s="30">
        <f t="shared" si="12"/>
        <v>0</v>
      </c>
      <c r="W37" s="29">
        <f t="shared" si="12"/>
        <v>0</v>
      </c>
      <c r="X37" s="31">
        <f t="shared" si="12"/>
        <v>1</v>
      </c>
      <c r="Y37" s="29">
        <f t="shared" si="12"/>
        <v>26.48</v>
      </c>
      <c r="Z37" s="30">
        <f t="shared" si="12"/>
        <v>1</v>
      </c>
      <c r="AA37" s="29">
        <f t="shared" si="12"/>
        <v>0.73</v>
      </c>
      <c r="AB37" s="30">
        <f t="shared" si="12"/>
        <v>0</v>
      </c>
      <c r="AC37" s="30">
        <f t="shared" si="12"/>
        <v>0</v>
      </c>
    </row>
    <row r="38" spans="1:29" ht="17.25" customHeight="1" x14ac:dyDescent="0.15">
      <c r="A38" s="51"/>
      <c r="B38" s="52" t="s">
        <v>65</v>
      </c>
      <c r="C38" s="53">
        <f>SUMIF(C24:C24,"&gt;0")</f>
        <v>278.11</v>
      </c>
      <c r="D38" s="54">
        <f>SUMIF(D24:D24,"&gt;0")</f>
        <v>0</v>
      </c>
      <c r="E38" s="55">
        <v>1</v>
      </c>
      <c r="F38" s="53">
        <f t="shared" ref="F38:AC38" si="13">SUMIF(F24:F24,"&gt;0")</f>
        <v>278.11</v>
      </c>
      <c r="G38" s="53">
        <f t="shared" si="13"/>
        <v>0</v>
      </c>
      <c r="H38" s="53">
        <f t="shared" si="13"/>
        <v>0</v>
      </c>
      <c r="I38" s="53">
        <f t="shared" si="13"/>
        <v>0</v>
      </c>
      <c r="J38" s="53">
        <f t="shared" si="13"/>
        <v>217.32</v>
      </c>
      <c r="K38" s="53">
        <f t="shared" si="13"/>
        <v>60.79</v>
      </c>
      <c r="L38" s="56">
        <f t="shared" si="13"/>
        <v>0</v>
      </c>
      <c r="M38" s="53">
        <f t="shared" si="13"/>
        <v>0</v>
      </c>
      <c r="N38" s="56">
        <f t="shared" si="13"/>
        <v>0</v>
      </c>
      <c r="O38" s="53">
        <f t="shared" si="13"/>
        <v>0</v>
      </c>
      <c r="P38" s="56">
        <f t="shared" si="13"/>
        <v>0</v>
      </c>
      <c r="Q38" s="53">
        <f t="shared" si="13"/>
        <v>0</v>
      </c>
      <c r="R38" s="56">
        <f t="shared" si="13"/>
        <v>0</v>
      </c>
      <c r="S38" s="53">
        <f t="shared" si="13"/>
        <v>0</v>
      </c>
      <c r="T38" s="56">
        <f t="shared" si="13"/>
        <v>0</v>
      </c>
      <c r="U38" s="53">
        <f t="shared" si="13"/>
        <v>0</v>
      </c>
      <c r="V38" s="56">
        <f t="shared" si="13"/>
        <v>0</v>
      </c>
      <c r="W38" s="53">
        <f t="shared" si="13"/>
        <v>0</v>
      </c>
      <c r="X38" s="57">
        <f t="shared" si="13"/>
        <v>0</v>
      </c>
      <c r="Y38" s="53">
        <f t="shared" si="13"/>
        <v>0</v>
      </c>
      <c r="Z38" s="56">
        <f t="shared" si="13"/>
        <v>0</v>
      </c>
      <c r="AA38" s="53">
        <f t="shared" si="13"/>
        <v>0</v>
      </c>
      <c r="AB38" s="56">
        <f t="shared" si="13"/>
        <v>0</v>
      </c>
      <c r="AC38" s="56">
        <f t="shared" si="13"/>
        <v>0</v>
      </c>
    </row>
    <row r="39" spans="1:29" ht="17.25" customHeight="1" x14ac:dyDescent="0.15">
      <c r="A39" s="72" t="s">
        <v>68</v>
      </c>
      <c r="B39" s="73"/>
      <c r="C39" s="73"/>
      <c r="D39" s="74"/>
      <c r="E39" s="58" t="s">
        <v>29</v>
      </c>
      <c r="F39" s="59">
        <f t="shared" ref="F39:F47" si="14">SUMIF(G39:K39,"&gt;0")</f>
        <v>429.84</v>
      </c>
      <c r="G39" s="60">
        <v>0</v>
      </c>
      <c r="H39" s="60">
        <v>0</v>
      </c>
      <c r="I39" s="60">
        <v>0</v>
      </c>
      <c r="J39" s="60">
        <v>0</v>
      </c>
      <c r="K39" s="60">
        <v>429.84</v>
      </c>
      <c r="L39" s="61">
        <v>1</v>
      </c>
      <c r="M39" s="60">
        <v>30.65</v>
      </c>
      <c r="N39" s="61">
        <v>0</v>
      </c>
      <c r="O39" s="60">
        <v>0</v>
      </c>
      <c r="P39" s="61">
        <v>0</v>
      </c>
      <c r="Q39" s="60">
        <v>0</v>
      </c>
      <c r="R39" s="61">
        <v>3</v>
      </c>
      <c r="S39" s="60">
        <v>815.85</v>
      </c>
      <c r="T39" s="61">
        <v>0</v>
      </c>
      <c r="U39" s="60">
        <v>0</v>
      </c>
      <c r="V39" s="61">
        <v>0</v>
      </c>
      <c r="W39" s="62">
        <v>0</v>
      </c>
      <c r="X39" s="63">
        <v>0</v>
      </c>
      <c r="Y39" s="60">
        <v>0</v>
      </c>
      <c r="Z39" s="61">
        <v>0</v>
      </c>
      <c r="AA39" s="60">
        <v>0</v>
      </c>
      <c r="AB39" s="61">
        <v>0</v>
      </c>
      <c r="AC39" s="61">
        <v>0</v>
      </c>
    </row>
    <row r="40" spans="1:29" ht="17.25" customHeight="1" x14ac:dyDescent="0.15">
      <c r="A40" s="12"/>
      <c r="B40" s="64"/>
      <c r="C40" s="65"/>
      <c r="D40" s="66"/>
      <c r="E40" s="67" t="s">
        <v>36</v>
      </c>
      <c r="F40" s="37">
        <f t="shared" si="14"/>
        <v>1136.3800000000001</v>
      </c>
      <c r="G40" s="38">
        <v>0</v>
      </c>
      <c r="H40" s="38">
        <v>0</v>
      </c>
      <c r="I40" s="38">
        <v>0</v>
      </c>
      <c r="J40" s="38">
        <v>854.53</v>
      </c>
      <c r="K40" s="38">
        <v>281.85000000000002</v>
      </c>
      <c r="L40" s="36">
        <v>0</v>
      </c>
      <c r="M40" s="38">
        <v>0</v>
      </c>
      <c r="N40" s="36">
        <v>0</v>
      </c>
      <c r="O40" s="38">
        <v>0</v>
      </c>
      <c r="P40" s="36">
        <v>1</v>
      </c>
      <c r="Q40" s="38">
        <v>316.43</v>
      </c>
      <c r="R40" s="36">
        <v>1</v>
      </c>
      <c r="S40" s="38">
        <v>98.62</v>
      </c>
      <c r="T40" s="36">
        <v>0</v>
      </c>
      <c r="U40" s="38">
        <v>0</v>
      </c>
      <c r="V40" s="36">
        <v>0</v>
      </c>
      <c r="W40" s="68">
        <v>0</v>
      </c>
      <c r="X40" s="39">
        <v>1</v>
      </c>
      <c r="Y40" s="38">
        <v>316.43</v>
      </c>
      <c r="Z40" s="36">
        <v>0</v>
      </c>
      <c r="AA40" s="38">
        <v>0</v>
      </c>
      <c r="AB40" s="36">
        <v>0</v>
      </c>
      <c r="AC40" s="36">
        <v>0</v>
      </c>
    </row>
    <row r="41" spans="1:29" ht="17.25" customHeight="1" x14ac:dyDescent="0.15">
      <c r="A41" s="12"/>
      <c r="B41" s="64"/>
      <c r="C41" s="65"/>
      <c r="D41" s="66"/>
      <c r="E41" s="67" t="s">
        <v>42</v>
      </c>
      <c r="F41" s="37">
        <f t="shared" si="14"/>
        <v>646.38</v>
      </c>
      <c r="G41" s="38">
        <v>363.07</v>
      </c>
      <c r="H41" s="38">
        <v>0</v>
      </c>
      <c r="I41" s="38">
        <v>0</v>
      </c>
      <c r="J41" s="38">
        <v>283.31</v>
      </c>
      <c r="K41" s="38">
        <v>0</v>
      </c>
      <c r="L41" s="36">
        <v>0</v>
      </c>
      <c r="M41" s="38">
        <v>0</v>
      </c>
      <c r="N41" s="36">
        <v>0</v>
      </c>
      <c r="O41" s="38">
        <v>0</v>
      </c>
      <c r="P41" s="36">
        <v>0</v>
      </c>
      <c r="Q41" s="38">
        <v>0</v>
      </c>
      <c r="R41" s="36">
        <v>1</v>
      </c>
      <c r="S41" s="38">
        <v>25.09</v>
      </c>
      <c r="T41" s="36">
        <v>0</v>
      </c>
      <c r="U41" s="38">
        <v>0</v>
      </c>
      <c r="V41" s="36">
        <v>0</v>
      </c>
      <c r="W41" s="68">
        <v>0</v>
      </c>
      <c r="X41" s="39">
        <v>0</v>
      </c>
      <c r="Y41" s="38">
        <v>0</v>
      </c>
      <c r="Z41" s="36">
        <v>0</v>
      </c>
      <c r="AA41" s="38">
        <v>0</v>
      </c>
      <c r="AB41" s="36">
        <v>0</v>
      </c>
      <c r="AC41" s="36">
        <v>0</v>
      </c>
    </row>
    <row r="42" spans="1:29" ht="17.25" customHeight="1" x14ac:dyDescent="0.15">
      <c r="A42" s="12"/>
      <c r="B42" s="64"/>
      <c r="C42" s="65"/>
      <c r="D42" s="66"/>
      <c r="E42" s="67" t="s">
        <v>61</v>
      </c>
      <c r="F42" s="37">
        <f t="shared" si="14"/>
        <v>583.96</v>
      </c>
      <c r="G42" s="38">
        <v>196.43</v>
      </c>
      <c r="H42" s="38">
        <v>0</v>
      </c>
      <c r="I42" s="38">
        <v>0</v>
      </c>
      <c r="J42" s="38">
        <v>171.08</v>
      </c>
      <c r="K42" s="38">
        <v>216.45</v>
      </c>
      <c r="L42" s="36">
        <v>0</v>
      </c>
      <c r="M42" s="38">
        <v>0</v>
      </c>
      <c r="N42" s="36">
        <v>0</v>
      </c>
      <c r="O42" s="38">
        <v>0</v>
      </c>
      <c r="P42" s="36">
        <v>0</v>
      </c>
      <c r="Q42" s="38">
        <v>0</v>
      </c>
      <c r="R42" s="36">
        <v>0</v>
      </c>
      <c r="S42" s="38">
        <v>0</v>
      </c>
      <c r="T42" s="36">
        <v>0</v>
      </c>
      <c r="U42" s="38">
        <v>0</v>
      </c>
      <c r="V42" s="36">
        <v>0</v>
      </c>
      <c r="W42" s="68">
        <v>0</v>
      </c>
      <c r="X42" s="39">
        <v>0</v>
      </c>
      <c r="Y42" s="38">
        <v>0</v>
      </c>
      <c r="Z42" s="36">
        <v>0</v>
      </c>
      <c r="AA42" s="38">
        <v>0</v>
      </c>
      <c r="AB42" s="36">
        <v>0</v>
      </c>
      <c r="AC42" s="36">
        <v>0</v>
      </c>
    </row>
    <row r="43" spans="1:29" ht="17.25" customHeight="1" x14ac:dyDescent="0.15">
      <c r="A43" s="12"/>
      <c r="B43" s="64"/>
      <c r="C43" s="65"/>
      <c r="D43" s="66"/>
      <c r="E43" s="67" t="s">
        <v>39</v>
      </c>
      <c r="F43" s="37">
        <f t="shared" si="14"/>
        <v>252.36</v>
      </c>
      <c r="G43" s="38">
        <v>173.91</v>
      </c>
      <c r="H43" s="38">
        <v>78.45</v>
      </c>
      <c r="I43" s="38">
        <v>0</v>
      </c>
      <c r="J43" s="38">
        <v>0</v>
      </c>
      <c r="K43" s="38">
        <v>0</v>
      </c>
      <c r="L43" s="36">
        <v>3</v>
      </c>
      <c r="M43" s="38">
        <v>387.18</v>
      </c>
      <c r="N43" s="36">
        <v>1</v>
      </c>
      <c r="O43" s="38">
        <v>226.76</v>
      </c>
      <c r="P43" s="36">
        <v>2</v>
      </c>
      <c r="Q43" s="38">
        <v>787.45</v>
      </c>
      <c r="R43" s="36">
        <v>1</v>
      </c>
      <c r="S43" s="38">
        <v>35.130000000000003</v>
      </c>
      <c r="T43" s="36">
        <v>1</v>
      </c>
      <c r="U43" s="38">
        <v>54.44</v>
      </c>
      <c r="V43" s="36">
        <v>1</v>
      </c>
      <c r="W43" s="68">
        <v>6.68</v>
      </c>
      <c r="X43" s="39">
        <v>0</v>
      </c>
      <c r="Y43" s="38">
        <v>0</v>
      </c>
      <c r="Z43" s="36">
        <v>0</v>
      </c>
      <c r="AA43" s="38">
        <v>0</v>
      </c>
      <c r="AB43" s="36">
        <v>0</v>
      </c>
      <c r="AC43" s="36">
        <v>0</v>
      </c>
    </row>
    <row r="44" spans="1:29" ht="17.25" customHeight="1" x14ac:dyDescent="0.15">
      <c r="A44" s="12"/>
      <c r="B44" s="64"/>
      <c r="C44" s="65"/>
      <c r="D44" s="66"/>
      <c r="E44" s="67" t="s">
        <v>50</v>
      </c>
      <c r="F44" s="37">
        <f t="shared" si="14"/>
        <v>125.55</v>
      </c>
      <c r="G44" s="38">
        <v>0</v>
      </c>
      <c r="H44" s="38">
        <v>0</v>
      </c>
      <c r="I44" s="38">
        <v>0</v>
      </c>
      <c r="J44" s="38">
        <v>0</v>
      </c>
      <c r="K44" s="38">
        <v>125.55</v>
      </c>
      <c r="L44" s="36">
        <v>0</v>
      </c>
      <c r="M44" s="38">
        <v>0</v>
      </c>
      <c r="N44" s="36">
        <v>0</v>
      </c>
      <c r="O44" s="38">
        <v>0</v>
      </c>
      <c r="P44" s="36">
        <v>1</v>
      </c>
      <c r="Q44" s="38">
        <v>132.51</v>
      </c>
      <c r="R44" s="36">
        <v>0</v>
      </c>
      <c r="S44" s="38">
        <v>0</v>
      </c>
      <c r="T44" s="36">
        <v>0</v>
      </c>
      <c r="U44" s="38">
        <v>0</v>
      </c>
      <c r="V44" s="36">
        <v>0</v>
      </c>
      <c r="W44" s="68">
        <v>0</v>
      </c>
      <c r="X44" s="39">
        <v>0</v>
      </c>
      <c r="Y44" s="38">
        <v>0</v>
      </c>
      <c r="Z44" s="36">
        <v>0</v>
      </c>
      <c r="AA44" s="38">
        <v>0</v>
      </c>
      <c r="AB44" s="36">
        <v>0</v>
      </c>
      <c r="AC44" s="36">
        <v>0</v>
      </c>
    </row>
    <row r="45" spans="1:29" ht="17.25" customHeight="1" x14ac:dyDescent="0.15">
      <c r="A45" s="12"/>
      <c r="B45" s="64"/>
      <c r="C45" s="65"/>
      <c r="D45" s="66"/>
      <c r="E45" s="67" t="s">
        <v>55</v>
      </c>
      <c r="F45" s="37">
        <f t="shared" si="14"/>
        <v>1373.15</v>
      </c>
      <c r="G45" s="38">
        <v>0</v>
      </c>
      <c r="H45" s="38">
        <v>3.08</v>
      </c>
      <c r="I45" s="38">
        <v>93.86</v>
      </c>
      <c r="J45" s="38">
        <v>1276.21</v>
      </c>
      <c r="K45" s="38">
        <v>0</v>
      </c>
      <c r="L45" s="36">
        <v>1</v>
      </c>
      <c r="M45" s="38">
        <v>21.73</v>
      </c>
      <c r="N45" s="36">
        <v>0</v>
      </c>
      <c r="O45" s="38">
        <v>0</v>
      </c>
      <c r="P45" s="36">
        <v>1</v>
      </c>
      <c r="Q45" s="38">
        <v>101.95</v>
      </c>
      <c r="R45" s="36">
        <v>2</v>
      </c>
      <c r="S45" s="38">
        <v>1351.93</v>
      </c>
      <c r="T45" s="36">
        <v>0</v>
      </c>
      <c r="U45" s="38">
        <v>0</v>
      </c>
      <c r="V45" s="36">
        <v>0</v>
      </c>
      <c r="W45" s="68">
        <v>0</v>
      </c>
      <c r="X45" s="39">
        <v>1</v>
      </c>
      <c r="Y45" s="38">
        <v>26.48</v>
      </c>
      <c r="Z45" s="36">
        <v>1</v>
      </c>
      <c r="AA45" s="38">
        <v>0.73</v>
      </c>
      <c r="AB45" s="36">
        <v>0</v>
      </c>
      <c r="AC45" s="36">
        <v>0</v>
      </c>
    </row>
    <row r="46" spans="1:29" ht="17.25" customHeight="1" x14ac:dyDescent="0.15">
      <c r="A46" s="12"/>
      <c r="B46" s="64"/>
      <c r="C46" s="65"/>
      <c r="D46" s="66"/>
      <c r="E46" s="67" t="s">
        <v>66</v>
      </c>
      <c r="F46" s="37">
        <f t="shared" si="14"/>
        <v>278.11</v>
      </c>
      <c r="G46" s="38">
        <v>0</v>
      </c>
      <c r="H46" s="38">
        <v>0</v>
      </c>
      <c r="I46" s="38">
        <v>0</v>
      </c>
      <c r="J46" s="38">
        <v>217.32</v>
      </c>
      <c r="K46" s="38">
        <v>60.79</v>
      </c>
      <c r="L46" s="36">
        <v>0</v>
      </c>
      <c r="M46" s="38">
        <v>0</v>
      </c>
      <c r="N46" s="36">
        <v>0</v>
      </c>
      <c r="O46" s="38">
        <v>0</v>
      </c>
      <c r="P46" s="36">
        <v>0</v>
      </c>
      <c r="Q46" s="38">
        <v>0</v>
      </c>
      <c r="R46" s="36">
        <v>0</v>
      </c>
      <c r="S46" s="38">
        <v>0</v>
      </c>
      <c r="T46" s="36">
        <v>0</v>
      </c>
      <c r="U46" s="38">
        <v>0</v>
      </c>
      <c r="V46" s="36">
        <v>0</v>
      </c>
      <c r="W46" s="68">
        <v>0</v>
      </c>
      <c r="X46" s="39">
        <v>0</v>
      </c>
      <c r="Y46" s="38">
        <v>0</v>
      </c>
      <c r="Z46" s="36">
        <v>0</v>
      </c>
      <c r="AA46" s="38">
        <v>0</v>
      </c>
      <c r="AB46" s="36">
        <v>0</v>
      </c>
      <c r="AC46" s="36">
        <v>0</v>
      </c>
    </row>
    <row r="47" spans="1:29" ht="17.25" customHeight="1" x14ac:dyDescent="0.15">
      <c r="A47" s="12"/>
      <c r="B47" s="64"/>
      <c r="C47" s="65"/>
      <c r="D47" s="66"/>
      <c r="E47" s="67" t="s">
        <v>45</v>
      </c>
      <c r="F47" s="37">
        <f t="shared" si="14"/>
        <v>317.40999999999997</v>
      </c>
      <c r="G47" s="38">
        <v>266.20999999999998</v>
      </c>
      <c r="H47" s="38">
        <v>0</v>
      </c>
      <c r="I47" s="38">
        <v>0</v>
      </c>
      <c r="J47" s="38">
        <v>51.2</v>
      </c>
      <c r="K47" s="38">
        <v>0</v>
      </c>
      <c r="L47" s="36">
        <v>0</v>
      </c>
      <c r="M47" s="38">
        <v>0</v>
      </c>
      <c r="N47" s="36">
        <v>1</v>
      </c>
      <c r="O47" s="38">
        <v>40.1</v>
      </c>
      <c r="P47" s="36">
        <v>1</v>
      </c>
      <c r="Q47" s="38">
        <v>13.28</v>
      </c>
      <c r="R47" s="36">
        <v>0</v>
      </c>
      <c r="S47" s="38">
        <v>0</v>
      </c>
      <c r="T47" s="36">
        <v>0</v>
      </c>
      <c r="U47" s="38">
        <v>0</v>
      </c>
      <c r="V47" s="36">
        <v>1</v>
      </c>
      <c r="W47" s="68">
        <v>2.29</v>
      </c>
      <c r="X47" s="39">
        <v>2</v>
      </c>
      <c r="Y47" s="38">
        <v>9.5500000000000007</v>
      </c>
      <c r="Z47" s="36">
        <v>1</v>
      </c>
      <c r="AA47" s="38">
        <v>2.02</v>
      </c>
      <c r="AB47" s="36">
        <v>0</v>
      </c>
      <c r="AC47" s="36">
        <v>0</v>
      </c>
    </row>
    <row r="48" spans="1:29" ht="17.25" customHeight="1" x14ac:dyDescent="0.15">
      <c r="A48" s="69" t="s">
        <v>69</v>
      </c>
      <c r="B48" s="70"/>
      <c r="C48" s="70"/>
      <c r="D48" s="70"/>
      <c r="E48" s="70"/>
      <c r="F48" s="70"/>
      <c r="G48" s="70"/>
      <c r="H48" s="70"/>
      <c r="I48" s="70"/>
      <c r="J48" s="70"/>
      <c r="K48" s="70"/>
      <c r="L48" s="70"/>
      <c r="M48" s="70"/>
      <c r="N48" s="70"/>
      <c r="O48" s="70"/>
      <c r="P48" s="70"/>
      <c r="Q48" s="70"/>
      <c r="R48" s="70"/>
      <c r="S48" s="70"/>
      <c r="T48" s="70"/>
      <c r="U48" s="70"/>
      <c r="V48" s="70"/>
      <c r="W48" s="70"/>
      <c r="X48" s="70"/>
      <c r="Y48" s="70"/>
      <c r="Z48" s="70"/>
      <c r="AA48" s="70"/>
      <c r="AB48" s="70"/>
      <c r="AC48" s="70"/>
    </row>
    <row r="49" spans="1:2" ht="17.25" customHeight="1" x14ac:dyDescent="0.15">
      <c r="A49" s="71" t="s">
        <v>70</v>
      </c>
      <c r="B49"/>
    </row>
    <row r="50" spans="1:2" ht="17.25" customHeight="1" x14ac:dyDescent="0.15">
      <c r="A50" s="71" t="s">
        <v>71</v>
      </c>
      <c r="B50"/>
    </row>
    <row r="51" spans="1:2" ht="17.25" customHeight="1" x14ac:dyDescent="0.15">
      <c r="A51" s="71" t="s">
        <v>72</v>
      </c>
    </row>
  </sheetData>
  <mergeCells count="41">
    <mergeCell ref="AB3:AC4"/>
    <mergeCell ref="A3:B6"/>
    <mergeCell ref="C3:C6"/>
    <mergeCell ref="E3:K3"/>
    <mergeCell ref="L3:M4"/>
    <mergeCell ref="N3:O4"/>
    <mergeCell ref="P3:Q4"/>
    <mergeCell ref="D4:D6"/>
    <mergeCell ref="E4:E6"/>
    <mergeCell ref="F4:K4"/>
    <mergeCell ref="F5:F6"/>
    <mergeCell ref="R3:S4"/>
    <mergeCell ref="T3:U4"/>
    <mergeCell ref="V3:W4"/>
    <mergeCell ref="X3:Y4"/>
    <mergeCell ref="Z3:AA4"/>
    <mergeCell ref="AC5:AC6"/>
    <mergeCell ref="A7:B7"/>
    <mergeCell ref="S5:S6"/>
    <mergeCell ref="T5:T6"/>
    <mergeCell ref="U5:U6"/>
    <mergeCell ref="V5:V6"/>
    <mergeCell ref="W5:W6"/>
    <mergeCell ref="X5:X6"/>
    <mergeCell ref="M5:M6"/>
    <mergeCell ref="N5:N6"/>
    <mergeCell ref="O5:O6"/>
    <mergeCell ref="P5:P6"/>
    <mergeCell ref="Q5:Q6"/>
    <mergeCell ref="R5:R6"/>
    <mergeCell ref="G5:G6"/>
    <mergeCell ref="H5:H6"/>
    <mergeCell ref="A39:D39"/>
    <mergeCell ref="Y5:Y6"/>
    <mergeCell ref="Z5:Z6"/>
    <mergeCell ref="AA5:AA6"/>
    <mergeCell ref="AB5:AB6"/>
    <mergeCell ref="I5:I6"/>
    <mergeCell ref="J5:J6"/>
    <mergeCell ref="K5:K6"/>
    <mergeCell ref="L5:L6"/>
  </mergeCells>
  <phoneticPr fontId="2"/>
  <dataValidations count="2">
    <dataValidation type="textLength" operator="greaterThanOrEqual" allowBlank="1" showInputMessage="1" showErrorMessage="1" sqref="E20:E51 E8:E18" xr:uid="{8721F1A4-FD81-414B-8994-BA3DB95980CF}">
      <formula1>0</formula1>
    </dataValidation>
    <dataValidation type="decimal" operator="greaterThanOrEqual" allowBlank="1" showInputMessage="1" showErrorMessage="1" sqref="L7 N7 P7 R7 T7 V7 X7 Z7 AB7 E7 C25:C38 C40:C51 G20:AC51 G8:AC18" xr:uid="{31F96D8F-0016-4816-9D8F-B85A32B81970}">
      <formula1>0</formula1>
    </dataValidation>
  </dataValidations>
  <pageMargins left="0.59055118110236227" right="0.19685039370078741" top="0.78740157480314965" bottom="0.19685039370078741" header="0" footer="0"/>
  <pageSetup paperSize="9" scale="39" fitToHeight="0" pageOrder="overThenDown" orientation="landscape" r:id="rId1"/>
  <headerFooter alignWithMargins="0"/>
  <rowBreaks count="1" manualBreakCount="1">
    <brk id="8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1-12</vt:lpstr>
      <vt:lpstr>'1-12'!Print_Titles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2026-02-27T06:54:04Z</dcterms:created>
  <dcterms:modified xsi:type="dcterms:W3CDTF">2026-02-27T06:54:09Z</dcterms:modified>
</cp:coreProperties>
</file>