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B50F8C54-330A-4E74-956F-2366F101EA48}" xr6:coauthVersionLast="47" xr6:coauthVersionMax="47" xr10:uidLastSave="{00000000-0000-0000-0000-000000000000}"/>
  <bookViews>
    <workbookView xWindow="-120" yWindow="-120" windowWidth="29040" windowHeight="15720" xr2:uid="{34616EF3-2B7B-4232-9BE5-D85F7F2F14FE}"/>
  </bookViews>
  <sheets>
    <sheet name="1-10" sheetId="1" r:id="rId1"/>
  </sheets>
  <definedNames>
    <definedName name="_xlnm.Print_Titles" localSheetId="0">'1-10'!$2:$5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6" i="1" l="1"/>
  <c r="I36" i="1"/>
  <c r="H36" i="1"/>
  <c r="G36" i="1"/>
  <c r="F36" i="1"/>
  <c r="E36" i="1"/>
  <c r="C36" i="1"/>
  <c r="J35" i="1"/>
  <c r="I35" i="1"/>
  <c r="H35" i="1"/>
  <c r="G35" i="1"/>
  <c r="F35" i="1"/>
  <c r="E35" i="1"/>
  <c r="C35" i="1"/>
  <c r="J34" i="1"/>
  <c r="I34" i="1"/>
  <c r="H34" i="1"/>
  <c r="G34" i="1"/>
  <c r="F34" i="1"/>
  <c r="E34" i="1"/>
  <c r="J33" i="1"/>
  <c r="I33" i="1"/>
  <c r="H33" i="1"/>
  <c r="G33" i="1"/>
  <c r="F33" i="1"/>
  <c r="E33" i="1"/>
  <c r="J32" i="1"/>
  <c r="I32" i="1"/>
  <c r="H32" i="1"/>
  <c r="G32" i="1"/>
  <c r="F32" i="1"/>
  <c r="E32" i="1"/>
  <c r="C32" i="1"/>
  <c r="J31" i="1"/>
  <c r="I31" i="1"/>
  <c r="H31" i="1"/>
  <c r="G31" i="1"/>
  <c r="F31" i="1"/>
  <c r="E31" i="1"/>
  <c r="C31" i="1"/>
  <c r="J30" i="1"/>
  <c r="I30" i="1"/>
  <c r="H30" i="1"/>
  <c r="G30" i="1"/>
  <c r="F30" i="1"/>
  <c r="E30" i="1"/>
  <c r="C30" i="1"/>
  <c r="J29" i="1"/>
  <c r="I29" i="1"/>
  <c r="H29" i="1"/>
  <c r="G29" i="1"/>
  <c r="F29" i="1"/>
  <c r="E29" i="1"/>
  <c r="J28" i="1"/>
  <c r="I28" i="1"/>
  <c r="H28" i="1"/>
  <c r="G28" i="1"/>
  <c r="F28" i="1"/>
  <c r="E28" i="1"/>
  <c r="C28" i="1"/>
  <c r="J27" i="1"/>
  <c r="I27" i="1"/>
  <c r="H27" i="1"/>
  <c r="G27" i="1"/>
  <c r="F27" i="1"/>
  <c r="E27" i="1"/>
  <c r="J26" i="1"/>
  <c r="I26" i="1"/>
  <c r="H26" i="1"/>
  <c r="G26" i="1"/>
  <c r="F26" i="1"/>
  <c r="E26" i="1"/>
  <c r="J25" i="1"/>
  <c r="I25" i="1"/>
  <c r="H25" i="1"/>
  <c r="G25" i="1"/>
  <c r="F25" i="1"/>
  <c r="E25" i="1"/>
  <c r="C25" i="1"/>
  <c r="J24" i="1"/>
  <c r="I24" i="1"/>
  <c r="H24" i="1"/>
  <c r="G24" i="1"/>
  <c r="F24" i="1"/>
  <c r="E24" i="1"/>
  <c r="C24" i="1"/>
  <c r="J23" i="1"/>
  <c r="I23" i="1"/>
  <c r="H23" i="1"/>
  <c r="G23" i="1"/>
  <c r="F23" i="1"/>
  <c r="E23" i="1"/>
  <c r="C23" i="1"/>
  <c r="D22" i="1"/>
  <c r="D36" i="1" s="1"/>
  <c r="C22" i="1"/>
  <c r="D21" i="1"/>
  <c r="D30" i="1" s="1"/>
  <c r="C21" i="1"/>
  <c r="D20" i="1"/>
  <c r="D28" i="1" s="1"/>
  <c r="C20" i="1"/>
  <c r="D19" i="1"/>
  <c r="D27" i="1" s="1"/>
  <c r="C19" i="1"/>
  <c r="C27" i="1" s="1"/>
  <c r="J18" i="1"/>
  <c r="J6" i="1" s="1"/>
  <c r="I18" i="1"/>
  <c r="H18" i="1"/>
  <c r="G18" i="1"/>
  <c r="F18" i="1"/>
  <c r="E18" i="1"/>
  <c r="D18" i="1"/>
  <c r="D17" i="1"/>
  <c r="C17" i="1"/>
  <c r="D16" i="1"/>
  <c r="D35" i="1" s="1"/>
  <c r="C16" i="1"/>
  <c r="D15" i="1"/>
  <c r="D34" i="1" s="1"/>
  <c r="C15" i="1"/>
  <c r="C34" i="1" s="1"/>
  <c r="D14" i="1"/>
  <c r="D33" i="1" s="1"/>
  <c r="C14" i="1"/>
  <c r="C33" i="1" s="1"/>
  <c r="D13" i="1"/>
  <c r="D32" i="1" s="1"/>
  <c r="C13" i="1"/>
  <c r="D12" i="1"/>
  <c r="D31" i="1" s="1"/>
  <c r="C12" i="1"/>
  <c r="D11" i="1"/>
  <c r="D29" i="1" s="1"/>
  <c r="C11" i="1"/>
  <c r="C29" i="1" s="1"/>
  <c r="D10" i="1"/>
  <c r="D26" i="1" s="1"/>
  <c r="C10" i="1"/>
  <c r="C26" i="1" s="1"/>
  <c r="D9" i="1"/>
  <c r="D25" i="1" s="1"/>
  <c r="C9" i="1"/>
  <c r="D8" i="1"/>
  <c r="D6" i="1" s="1"/>
  <c r="C8" i="1"/>
  <c r="D7" i="1"/>
  <c r="D23" i="1" s="1"/>
  <c r="C7" i="1"/>
  <c r="H6" i="1"/>
  <c r="F6" i="1"/>
  <c r="C18" i="1" l="1"/>
  <c r="D24" i="1"/>
</calcChain>
</file>

<file path=xl/sharedStrings.xml><?xml version="1.0" encoding="utf-8"?>
<sst xmlns="http://schemas.openxmlformats.org/spreadsheetml/2006/main" count="64" uniqueCount="32">
  <si>
    <t>１－１０  保護林</t>
  </si>
  <si>
    <t>単位（面積：ha）</t>
    <rPh sb="0" eb="2">
      <t>タンイ</t>
    </rPh>
    <rPh sb="3" eb="5">
      <t>メンセキ</t>
    </rPh>
    <phoneticPr fontId="2"/>
  </si>
  <si>
    <t>年次
森林管理署署
都道府県</t>
    <rPh sb="8" eb="9">
      <t>ショ</t>
    </rPh>
    <rPh sb="10" eb="14">
      <t>トドウフケン</t>
    </rPh>
    <phoneticPr fontId="2"/>
  </si>
  <si>
    <t>総数</t>
    <rPh sb="0" eb="2">
      <t>ソウスウ</t>
    </rPh>
    <phoneticPr fontId="2"/>
  </si>
  <si>
    <t>森林生態系
保護地域</t>
    <phoneticPr fontId="2"/>
  </si>
  <si>
    <t>生物群集保護林</t>
    <phoneticPr fontId="2"/>
  </si>
  <si>
    <t>希少個体群保護林</t>
    <phoneticPr fontId="2"/>
  </si>
  <si>
    <t>箇所</t>
    <rPh sb="0" eb="2">
      <t>カショ</t>
    </rPh>
    <phoneticPr fontId="2"/>
  </si>
  <si>
    <t>面積</t>
    <rPh sb="0" eb="2">
      <t>メンセキ</t>
    </rPh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</si>
  <si>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</si>
  <si>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</si>
  <si>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</si>
  <si>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</si>
  <si>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</si>
  <si>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</si>
  <si>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</si>
  <si>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</si>
  <si>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</si>
  <si>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</si>
  <si>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</si>
  <si>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</si>
  <si>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</si>
  <si>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</si>
  <si>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</si>
  <si>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</si>
  <si>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</si>
  <si>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</si>
  <si>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</si>
  <si>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</si>
  <si>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</si>
  <si>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本表は、令和７年４月１日現在有効の国有林野施業実施計画書（森林調査簿等）等により作成した。</t>
    <rPh sb="6" eb="8">
      <t>レイワ</t>
    </rPh>
    <rPh sb="38" eb="39">
      <t>ナド</t>
    </rPh>
    <phoneticPr fontId="1"/>
  </si>
  <si>
    <t>２　２署又は２県以上にまたがる場合の箇所欄は、双方に掲上し、県別再掲欄及び局総数欄は、それぞれ実数を掲上した。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</si>
</sst>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176" fontId="5" fillId="0" borderId="10" xfId="0" applyNumberFormat="1" applyFont="1" applyBorder="1" applyProtection="1">
      <alignment vertical="center"/>
      <protection locked="0"/>
    </xf>
    <xf numFmtId="176" fontId="5" fillId="0" borderId="10" xfId="0" applyNumberFormat="1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0" borderId="12" xfId="0" applyNumberFormat="1" applyFont="1" applyBorder="1">
      <alignment vertical="center"/>
    </xf>
    <xf numFmtId="176" fontId="4" fillId="0" borderId="12" xfId="0" applyNumberFormat="1" applyFont="1" applyBorder="1" applyProtection="1">
      <alignment vertical="center"/>
      <protection locked="0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4" fillId="0" borderId="14" xfId="0" applyNumberFormat="1" applyFont="1" applyBorder="1">
      <alignment vertical="center"/>
    </xf>
    <xf numFmtId="176" fontId="4" fillId="0" borderId="14" xfId="0" applyNumberFormat="1" applyFont="1" applyBorder="1" applyProtection="1">
      <alignment vertical="center"/>
      <protection locked="0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76" fontId="4" fillId="0" borderId="16" xfId="0" applyNumberFormat="1" applyFont="1" applyBorder="1" applyProtection="1">
      <alignment vertical="center"/>
      <protection locked="0"/>
    </xf>
    <xf numFmtId="176" fontId="4" fillId="0" borderId="16" xfId="0" applyNumberFormat="1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76" fontId="4" fillId="0" borderId="18" xfId="0" applyNumberFormat="1" applyFont="1" applyBorder="1" applyProtection="1">
      <alignment vertical="center"/>
      <protection locked="0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6" fontId="4" fillId="0" borderId="20" xfId="0" applyNumberFormat="1" applyFont="1" applyBorder="1" applyProtection="1">
      <alignment vertical="center"/>
      <protection locked="0"/>
    </xf>
    <xf numFmtId="0" fontId="4" fillId="0" borderId="21" xfId="0" applyFont="1" applyBorder="1" applyAlignment="1">
      <alignment horizontal="center" vertical="center"/>
    </xf>
    <xf numFmtId="176" fontId="4" fillId="0" borderId="15" xfId="0" applyNumberFormat="1" applyFont="1" applyBorder="1" applyProtection="1">
      <alignment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76" fontId="4" fillId="0" borderId="22" xfId="0" applyNumberFormat="1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6" fontId="4" fillId="0" borderId="24" xfId="0" applyNumberFormat="1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 wrapText="1"/>
    </xf>
    <xf numFmtId="0" fontId="4" fillId="0" borderId="4" xfId="0" applyFont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 wrapText="1"/>
    </xf>
    <xf numFmtId="0" fontId="4" fillId="0" borderId="6" xfId="0" applyFont="1" applyBorder="1" applyAlignment="1">
      <alignment horizontal="distributed" vertical="center" wrapText="1"/>
    </xf>
    <xf numFmtId="0" fontId="4" fillId="0" borderId="7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58" fontId="5" fillId="0" borderId="8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67756-9D6B-48AF-8B5E-027C1B660C10}">
  <sheetPr codeName="Sheet14">
    <pageSetUpPr fitToPage="1"/>
  </sheetPr>
  <dimension ref="A1:J38"/>
  <sheetViews>
    <sheetView tabSelected="1" view="pageBreakPreview" zoomScaleNormal="100" zoomScaleSheetLayoutView="100" workbookViewId="0">
      <selection activeCell="F35" sqref="F35"/>
    </sheetView>
  </sheetViews>
  <sheetFormatPr defaultColWidth="9" defaultRowHeight="13.5" x14ac:dyDescent="0.15"/>
  <cols>
    <col min="1" max="1" width="22.125" style="1" customWidth="1"/>
    <col min="2" max="2" width="9.5" style="1" customWidth="1"/>
    <col min="3" max="3" width="12.5" customWidth="1"/>
    <col min="4" max="4" width="19.5" customWidth="1"/>
    <col min="5" max="5" width="10.5" customWidth="1"/>
    <col min="6" max="6" width="17.5" customWidth="1"/>
    <col min="7" max="7" width="10.5" customWidth="1"/>
    <col min="8" max="8" width="17.5" customWidth="1"/>
    <col min="9" max="9" width="10.5" customWidth="1"/>
    <col min="10" max="10" width="17.5" customWidth="1"/>
  </cols>
  <sheetData>
    <row r="1" spans="1:10" x14ac:dyDescent="0.15">
      <c r="A1" t="s">
        <v>0</v>
      </c>
    </row>
    <row r="2" spans="1:10" x14ac:dyDescent="0.15">
      <c r="J2" s="2" t="s">
        <v>1</v>
      </c>
    </row>
    <row r="3" spans="1:10" ht="13.5" customHeight="1" x14ac:dyDescent="0.15">
      <c r="A3" s="33" t="s">
        <v>2</v>
      </c>
      <c r="B3" s="34"/>
      <c r="C3" s="39" t="s">
        <v>3</v>
      </c>
      <c r="D3" s="40"/>
      <c r="E3" s="39" t="s">
        <v>4</v>
      </c>
      <c r="F3" s="40"/>
      <c r="G3" s="39" t="s">
        <v>5</v>
      </c>
      <c r="H3" s="40"/>
      <c r="I3" s="39" t="s">
        <v>6</v>
      </c>
      <c r="J3" s="40"/>
    </row>
    <row r="4" spans="1:10" x14ac:dyDescent="0.15">
      <c r="A4" s="35"/>
      <c r="B4" s="36"/>
      <c r="C4" s="40"/>
      <c r="D4" s="40"/>
      <c r="E4" s="40"/>
      <c r="F4" s="40"/>
      <c r="G4" s="40"/>
      <c r="H4" s="40"/>
      <c r="I4" s="40"/>
      <c r="J4" s="40"/>
    </row>
    <row r="5" spans="1:10" x14ac:dyDescent="0.15">
      <c r="A5" s="37"/>
      <c r="B5" s="38"/>
      <c r="C5" s="3" t="s">
        <v>7</v>
      </c>
      <c r="D5" s="3" t="s">
        <v>8</v>
      </c>
      <c r="E5" s="3" t="s">
        <v>7</v>
      </c>
      <c r="F5" s="3" t="s">
        <v>8</v>
      </c>
      <c r="G5" s="3" t="s">
        <v>7</v>
      </c>
      <c r="H5" s="3" t="s">
        <v>8</v>
      </c>
      <c r="I5" s="3" t="s">
        <v>7</v>
      </c>
      <c r="J5" s="3" t="s">
        <v>8</v>
      </c>
    </row>
    <row r="6" spans="1:10" ht="18" customHeight="1" thickBot="1" x14ac:dyDescent="0.2">
      <c r="A6" s="41">
        <v>45748</v>
      </c>
      <c r="B6" s="42">
        <v>43556</v>
      </c>
      <c r="C6" s="4">
        <v>81</v>
      </c>
      <c r="D6" s="5">
        <f>SUMIF(D7:D18,"&gt;0")+SUMIF(D21:D22,"&gt;0")</f>
        <v>22031.730000000003</v>
      </c>
      <c r="E6" s="4">
        <v>3</v>
      </c>
      <c r="F6" s="5">
        <f>SUMIF(F7:F18,"&gt;0")+SUMIF(F21:F22,"&gt;0")</f>
        <v>11630.439999999999</v>
      </c>
      <c r="G6" s="4">
        <v>9</v>
      </c>
      <c r="H6" s="5">
        <f>SUMIF(H7:H18,"&gt;0")+SUMIF(H21:H22,"&gt;0")</f>
        <v>5858.61</v>
      </c>
      <c r="I6" s="4">
        <v>69</v>
      </c>
      <c r="J6" s="5">
        <f>SUMIF(J7:J18,"&gt;0")+SUMIF(J21:J22,"&gt;0")</f>
        <v>4542.6799999999994</v>
      </c>
    </row>
    <row r="7" spans="1:10" ht="18" customHeight="1" thickTop="1" x14ac:dyDescent="0.15">
      <c r="A7" s="6" t="s">
        <v>9</v>
      </c>
      <c r="B7" s="7" t="s">
        <v>9</v>
      </c>
      <c r="C7" s="8">
        <f t="shared" ref="C7:D17" si="0">SUMIF(E7,"&gt;0")+SUMIF(G7,"&gt;0")+SUMIF(I7,"&gt;0")</f>
        <v>5</v>
      </c>
      <c r="D7" s="8">
        <f t="shared" si="0"/>
        <v>9740.0399999999991</v>
      </c>
      <c r="E7" s="9">
        <v>1</v>
      </c>
      <c r="F7" s="9">
        <v>7049.24</v>
      </c>
      <c r="G7" s="9">
        <v>2</v>
      </c>
      <c r="H7" s="9">
        <v>2650.41</v>
      </c>
      <c r="I7" s="9">
        <v>2</v>
      </c>
      <c r="J7" s="9">
        <v>40.39</v>
      </c>
    </row>
    <row r="8" spans="1:10" ht="18" customHeight="1" x14ac:dyDescent="0.15">
      <c r="A8" s="10" t="s">
        <v>10</v>
      </c>
      <c r="B8" s="11" t="s">
        <v>10</v>
      </c>
      <c r="C8" s="12">
        <f t="shared" si="0"/>
        <v>6</v>
      </c>
      <c r="D8" s="12">
        <f t="shared" si="0"/>
        <v>408.41</v>
      </c>
      <c r="E8" s="13"/>
      <c r="F8" s="13">
        <v>0</v>
      </c>
      <c r="G8" s="13"/>
      <c r="H8" s="13">
        <v>0</v>
      </c>
      <c r="I8" s="13">
        <v>6</v>
      </c>
      <c r="J8" s="13">
        <v>408.41</v>
      </c>
    </row>
    <row r="9" spans="1:10" ht="18" customHeight="1" x14ac:dyDescent="0.15">
      <c r="A9" s="10" t="s">
        <v>11</v>
      </c>
      <c r="B9" s="11" t="s">
        <v>11</v>
      </c>
      <c r="C9" s="12">
        <f t="shared" si="0"/>
        <v>7</v>
      </c>
      <c r="D9" s="12">
        <f t="shared" si="0"/>
        <v>1437.52</v>
      </c>
      <c r="E9" s="13">
        <v>1</v>
      </c>
      <c r="F9" s="13">
        <v>1390.75</v>
      </c>
      <c r="G9" s="13"/>
      <c r="H9" s="13">
        <v>0</v>
      </c>
      <c r="I9" s="13">
        <v>6</v>
      </c>
      <c r="J9" s="13">
        <v>46.77</v>
      </c>
    </row>
    <row r="10" spans="1:10" ht="18" customHeight="1" x14ac:dyDescent="0.15">
      <c r="A10" s="10" t="s">
        <v>12</v>
      </c>
      <c r="B10" s="11" t="s">
        <v>12</v>
      </c>
      <c r="C10" s="12">
        <f t="shared" si="0"/>
        <v>3</v>
      </c>
      <c r="D10" s="12">
        <f t="shared" si="0"/>
        <v>634.45000000000005</v>
      </c>
      <c r="E10" s="13"/>
      <c r="F10" s="13">
        <v>0</v>
      </c>
      <c r="G10" s="13">
        <v>1</v>
      </c>
      <c r="H10" s="13">
        <v>573.74</v>
      </c>
      <c r="I10" s="13">
        <v>2</v>
      </c>
      <c r="J10" s="13">
        <v>60.71</v>
      </c>
    </row>
    <row r="11" spans="1:10" ht="18" customHeight="1" x14ac:dyDescent="0.15">
      <c r="A11" s="14" t="s">
        <v>13</v>
      </c>
      <c r="B11" s="15" t="s">
        <v>13</v>
      </c>
      <c r="C11" s="12">
        <f t="shared" si="0"/>
        <v>10</v>
      </c>
      <c r="D11" s="12">
        <f t="shared" si="0"/>
        <v>1320.15</v>
      </c>
      <c r="E11" s="16"/>
      <c r="F11" s="16">
        <v>0</v>
      </c>
      <c r="G11" s="16">
        <v>2</v>
      </c>
      <c r="H11" s="16">
        <v>750.77</v>
      </c>
      <c r="I11" s="16">
        <v>8</v>
      </c>
      <c r="J11" s="16">
        <v>569.38</v>
      </c>
    </row>
    <row r="12" spans="1:10" ht="18" customHeight="1" x14ac:dyDescent="0.15">
      <c r="A12" s="10" t="s">
        <v>14</v>
      </c>
      <c r="B12" s="11" t="s">
        <v>14</v>
      </c>
      <c r="C12" s="12">
        <f t="shared" si="0"/>
        <v>8</v>
      </c>
      <c r="D12" s="12">
        <f t="shared" si="0"/>
        <v>1152.5900000000001</v>
      </c>
      <c r="E12" s="13"/>
      <c r="F12" s="13">
        <v>0</v>
      </c>
      <c r="G12" s="13">
        <v>1</v>
      </c>
      <c r="H12" s="13">
        <v>515.87</v>
      </c>
      <c r="I12" s="13">
        <v>7</v>
      </c>
      <c r="J12" s="13">
        <v>636.72</v>
      </c>
    </row>
    <row r="13" spans="1:10" ht="18" customHeight="1" x14ac:dyDescent="0.15">
      <c r="A13" s="10" t="s">
        <v>15</v>
      </c>
      <c r="B13" s="11" t="s">
        <v>15</v>
      </c>
      <c r="C13" s="12">
        <f t="shared" si="0"/>
        <v>6</v>
      </c>
      <c r="D13" s="12">
        <f t="shared" si="0"/>
        <v>3776.4599999999996</v>
      </c>
      <c r="E13" s="13">
        <v>1</v>
      </c>
      <c r="F13" s="13">
        <v>3190.45</v>
      </c>
      <c r="G13" s="13">
        <v>1</v>
      </c>
      <c r="H13" s="13">
        <v>319.02999999999997</v>
      </c>
      <c r="I13" s="13">
        <v>4</v>
      </c>
      <c r="J13" s="13">
        <v>266.98</v>
      </c>
    </row>
    <row r="14" spans="1:10" ht="18" customHeight="1" x14ac:dyDescent="0.15">
      <c r="A14" s="10" t="s">
        <v>16</v>
      </c>
      <c r="B14" s="11" t="s">
        <v>16</v>
      </c>
      <c r="C14" s="12">
        <f t="shared" si="0"/>
        <v>7</v>
      </c>
      <c r="D14" s="12">
        <f t="shared" si="0"/>
        <v>295.74</v>
      </c>
      <c r="E14" s="13"/>
      <c r="F14" s="13">
        <v>0</v>
      </c>
      <c r="G14" s="13"/>
      <c r="H14" s="13">
        <v>0</v>
      </c>
      <c r="I14" s="13">
        <v>7</v>
      </c>
      <c r="J14" s="13">
        <v>295.74</v>
      </c>
    </row>
    <row r="15" spans="1:10" ht="18" customHeight="1" x14ac:dyDescent="0.15">
      <c r="A15" s="10" t="s">
        <v>17</v>
      </c>
      <c r="B15" s="11" t="s">
        <v>17</v>
      </c>
      <c r="C15" s="12">
        <f t="shared" si="0"/>
        <v>5</v>
      </c>
      <c r="D15" s="12">
        <f t="shared" si="0"/>
        <v>61.97</v>
      </c>
      <c r="E15" s="13"/>
      <c r="F15" s="13">
        <v>0</v>
      </c>
      <c r="G15" s="13"/>
      <c r="H15" s="13">
        <v>0</v>
      </c>
      <c r="I15" s="13">
        <v>5</v>
      </c>
      <c r="J15" s="13">
        <v>61.97</v>
      </c>
    </row>
    <row r="16" spans="1:10" ht="18" customHeight="1" x14ac:dyDescent="0.15">
      <c r="A16" s="10" t="s">
        <v>18</v>
      </c>
      <c r="B16" s="11" t="s">
        <v>19</v>
      </c>
      <c r="C16" s="12">
        <f t="shared" si="0"/>
        <v>3</v>
      </c>
      <c r="D16" s="12">
        <f t="shared" si="0"/>
        <v>110.22</v>
      </c>
      <c r="E16" s="13"/>
      <c r="F16" s="13">
        <v>0</v>
      </c>
      <c r="G16" s="13"/>
      <c r="H16" s="13">
        <v>0</v>
      </c>
      <c r="I16" s="13">
        <v>3</v>
      </c>
      <c r="J16" s="13">
        <v>110.22</v>
      </c>
    </row>
    <row r="17" spans="1:10" ht="18" customHeight="1" x14ac:dyDescent="0.15">
      <c r="A17" s="10" t="s">
        <v>19</v>
      </c>
      <c r="B17" s="11" t="s">
        <v>20</v>
      </c>
      <c r="C17" s="12">
        <f t="shared" si="0"/>
        <v>7</v>
      </c>
      <c r="D17" s="12">
        <f t="shared" si="0"/>
        <v>1332.31</v>
      </c>
      <c r="E17" s="13"/>
      <c r="F17" s="13">
        <v>0</v>
      </c>
      <c r="G17" s="13"/>
      <c r="H17" s="13">
        <v>0</v>
      </c>
      <c r="I17" s="13">
        <v>7</v>
      </c>
      <c r="J17" s="13">
        <v>1332.31</v>
      </c>
    </row>
    <row r="18" spans="1:10" ht="18" customHeight="1" x14ac:dyDescent="0.15">
      <c r="A18" s="14" t="s">
        <v>21</v>
      </c>
      <c r="B18" s="15" t="s">
        <v>3</v>
      </c>
      <c r="C18" s="17">
        <f t="shared" ref="C18:J18" si="1">SUMIF(C19:C20,"&gt;0")</f>
        <v>3</v>
      </c>
      <c r="D18" s="17">
        <f t="shared" si="1"/>
        <v>70.959999999999994</v>
      </c>
      <c r="E18" s="17">
        <f t="shared" si="1"/>
        <v>0</v>
      </c>
      <c r="F18" s="17">
        <f t="shared" si="1"/>
        <v>0</v>
      </c>
      <c r="G18" s="17">
        <f t="shared" si="1"/>
        <v>0</v>
      </c>
      <c r="H18" s="17">
        <f t="shared" si="1"/>
        <v>0</v>
      </c>
      <c r="I18" s="17">
        <f t="shared" si="1"/>
        <v>3</v>
      </c>
      <c r="J18" s="17">
        <f t="shared" si="1"/>
        <v>70.959999999999994</v>
      </c>
    </row>
    <row r="19" spans="1:10" ht="18" customHeight="1" x14ac:dyDescent="0.15">
      <c r="A19" s="18" t="s">
        <v>22</v>
      </c>
      <c r="B19" s="19" t="s">
        <v>23</v>
      </c>
      <c r="C19" s="12">
        <f t="shared" ref="C19:D22" si="2">SUMIF(E19,"&gt;0")+SUMIF(G19,"&gt;0")+SUMIF(I19,"&gt;0")</f>
        <v>3</v>
      </c>
      <c r="D19" s="12">
        <f t="shared" si="2"/>
        <v>70.959999999999994</v>
      </c>
      <c r="E19" s="20"/>
      <c r="F19" s="20">
        <v>0</v>
      </c>
      <c r="G19" s="20"/>
      <c r="H19" s="20">
        <v>0</v>
      </c>
      <c r="I19" s="20">
        <v>3</v>
      </c>
      <c r="J19" s="20">
        <v>70.959999999999994</v>
      </c>
    </row>
    <row r="20" spans="1:10" ht="18" customHeight="1" x14ac:dyDescent="0.15">
      <c r="A20" s="21" t="s">
        <v>22</v>
      </c>
      <c r="B20" s="22" t="s">
        <v>24</v>
      </c>
      <c r="C20" s="12">
        <f t="shared" si="2"/>
        <v>0</v>
      </c>
      <c r="D20" s="12">
        <f t="shared" si="2"/>
        <v>0</v>
      </c>
      <c r="E20" s="23"/>
      <c r="F20" s="23">
        <v>0</v>
      </c>
      <c r="G20" s="23"/>
      <c r="H20" s="23">
        <v>0</v>
      </c>
      <c r="I20" s="23"/>
      <c r="J20" s="23">
        <v>0</v>
      </c>
    </row>
    <row r="21" spans="1:10" ht="18" customHeight="1" x14ac:dyDescent="0.15">
      <c r="A21" s="10" t="s">
        <v>25</v>
      </c>
      <c r="B21" s="11" t="s">
        <v>26</v>
      </c>
      <c r="C21" s="12">
        <f t="shared" si="2"/>
        <v>6</v>
      </c>
      <c r="D21" s="12">
        <f t="shared" si="2"/>
        <v>1415.92</v>
      </c>
      <c r="E21" s="13"/>
      <c r="F21" s="13">
        <v>0</v>
      </c>
      <c r="G21" s="13">
        <v>2</v>
      </c>
      <c r="H21" s="13">
        <v>1048.79</v>
      </c>
      <c r="I21" s="13">
        <v>4</v>
      </c>
      <c r="J21" s="13">
        <v>367.13</v>
      </c>
    </row>
    <row r="22" spans="1:10" ht="18" customHeight="1" x14ac:dyDescent="0.15">
      <c r="A22" s="24" t="s">
        <v>27</v>
      </c>
      <c r="B22" s="14" t="s">
        <v>28</v>
      </c>
      <c r="C22" s="12">
        <f t="shared" si="2"/>
        <v>5</v>
      </c>
      <c r="D22" s="12">
        <f t="shared" si="2"/>
        <v>274.99</v>
      </c>
      <c r="E22" s="25"/>
      <c r="F22" s="25">
        <v>0</v>
      </c>
      <c r="G22" s="25"/>
      <c r="H22" s="25">
        <v>0</v>
      </c>
      <c r="I22" s="25">
        <v>5</v>
      </c>
      <c r="J22" s="25">
        <v>274.99</v>
      </c>
    </row>
    <row r="23" spans="1:10" ht="18" customHeight="1" x14ac:dyDescent="0.15">
      <c r="A23" s="26" t="s">
        <v>29</v>
      </c>
      <c r="B23" s="27" t="s">
        <v>9</v>
      </c>
      <c r="C23" s="28">
        <f t="shared" ref="C23:J26" si="3">SUMIF(C7,"&gt;0")</f>
        <v>5</v>
      </c>
      <c r="D23" s="28">
        <f t="shared" si="3"/>
        <v>9740.0399999999991</v>
      </c>
      <c r="E23" s="28">
        <f t="shared" si="3"/>
        <v>1</v>
      </c>
      <c r="F23" s="28">
        <f t="shared" si="3"/>
        <v>7049.24</v>
      </c>
      <c r="G23" s="28">
        <f t="shared" si="3"/>
        <v>2</v>
      </c>
      <c r="H23" s="28">
        <f t="shared" si="3"/>
        <v>2650.41</v>
      </c>
      <c r="I23" s="28">
        <f t="shared" si="3"/>
        <v>2</v>
      </c>
      <c r="J23" s="28">
        <f t="shared" si="3"/>
        <v>40.39</v>
      </c>
    </row>
    <row r="24" spans="1:10" ht="18" customHeight="1" x14ac:dyDescent="0.15">
      <c r="A24" s="18"/>
      <c r="B24" s="11" t="s">
        <v>10</v>
      </c>
      <c r="C24" s="12">
        <f t="shared" si="3"/>
        <v>6</v>
      </c>
      <c r="D24" s="12">
        <f t="shared" si="3"/>
        <v>408.41</v>
      </c>
      <c r="E24" s="12">
        <f t="shared" si="3"/>
        <v>0</v>
      </c>
      <c r="F24" s="12">
        <f t="shared" si="3"/>
        <v>0</v>
      </c>
      <c r="G24" s="12">
        <f t="shared" si="3"/>
        <v>0</v>
      </c>
      <c r="H24" s="12">
        <f t="shared" si="3"/>
        <v>0</v>
      </c>
      <c r="I24" s="12">
        <f t="shared" si="3"/>
        <v>6</v>
      </c>
      <c r="J24" s="12">
        <f t="shared" si="3"/>
        <v>408.41</v>
      </c>
    </row>
    <row r="25" spans="1:10" ht="18" customHeight="1" x14ac:dyDescent="0.15">
      <c r="A25" s="18"/>
      <c r="B25" s="11" t="s">
        <v>11</v>
      </c>
      <c r="C25" s="12">
        <f t="shared" si="3"/>
        <v>7</v>
      </c>
      <c r="D25" s="12">
        <f t="shared" si="3"/>
        <v>1437.52</v>
      </c>
      <c r="E25" s="12">
        <f t="shared" si="3"/>
        <v>1</v>
      </c>
      <c r="F25" s="12">
        <f t="shared" si="3"/>
        <v>1390.75</v>
      </c>
      <c r="G25" s="12">
        <f t="shared" si="3"/>
        <v>0</v>
      </c>
      <c r="H25" s="12">
        <f t="shared" si="3"/>
        <v>0</v>
      </c>
      <c r="I25" s="12">
        <f t="shared" si="3"/>
        <v>6</v>
      </c>
      <c r="J25" s="12">
        <f t="shared" si="3"/>
        <v>46.77</v>
      </c>
    </row>
    <row r="26" spans="1:10" ht="18" customHeight="1" x14ac:dyDescent="0.15">
      <c r="A26" s="18"/>
      <c r="B26" s="11" t="s">
        <v>12</v>
      </c>
      <c r="C26" s="12">
        <f t="shared" si="3"/>
        <v>3</v>
      </c>
      <c r="D26" s="12">
        <f t="shared" si="3"/>
        <v>634.45000000000005</v>
      </c>
      <c r="E26" s="12">
        <f t="shared" si="3"/>
        <v>0</v>
      </c>
      <c r="F26" s="12">
        <f t="shared" si="3"/>
        <v>0</v>
      </c>
      <c r="G26" s="12">
        <f t="shared" si="3"/>
        <v>1</v>
      </c>
      <c r="H26" s="12">
        <f t="shared" si="3"/>
        <v>573.74</v>
      </c>
      <c r="I26" s="12">
        <f t="shared" si="3"/>
        <v>2</v>
      </c>
      <c r="J26" s="12">
        <f t="shared" si="3"/>
        <v>60.71</v>
      </c>
    </row>
    <row r="27" spans="1:10" ht="18" customHeight="1" x14ac:dyDescent="0.15">
      <c r="A27" s="18"/>
      <c r="B27" s="11" t="s">
        <v>23</v>
      </c>
      <c r="C27" s="12">
        <f t="shared" ref="C27:J28" si="4">SUMIF(C19,"&gt;0")</f>
        <v>3</v>
      </c>
      <c r="D27" s="12">
        <f t="shared" si="4"/>
        <v>70.959999999999994</v>
      </c>
      <c r="E27" s="12">
        <f t="shared" si="4"/>
        <v>0</v>
      </c>
      <c r="F27" s="12">
        <f t="shared" si="4"/>
        <v>0</v>
      </c>
      <c r="G27" s="12">
        <f t="shared" si="4"/>
        <v>0</v>
      </c>
      <c r="H27" s="12">
        <f t="shared" si="4"/>
        <v>0</v>
      </c>
      <c r="I27" s="12">
        <f t="shared" si="4"/>
        <v>3</v>
      </c>
      <c r="J27" s="12">
        <f t="shared" si="4"/>
        <v>70.959999999999994</v>
      </c>
    </row>
    <row r="28" spans="1:10" ht="18" customHeight="1" x14ac:dyDescent="0.15">
      <c r="A28" s="18"/>
      <c r="B28" s="11" t="s">
        <v>24</v>
      </c>
      <c r="C28" s="12">
        <f t="shared" si="4"/>
        <v>0</v>
      </c>
      <c r="D28" s="12">
        <f t="shared" si="4"/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</row>
    <row r="29" spans="1:10" ht="18" customHeight="1" x14ac:dyDescent="0.15">
      <c r="A29" s="18"/>
      <c r="B29" s="11" t="s">
        <v>13</v>
      </c>
      <c r="C29" s="12">
        <f t="shared" ref="C29:J29" si="5">SUMIF(C11,"&gt;0")</f>
        <v>10</v>
      </c>
      <c r="D29" s="12">
        <f t="shared" si="5"/>
        <v>1320.15</v>
      </c>
      <c r="E29" s="12">
        <f t="shared" si="5"/>
        <v>0</v>
      </c>
      <c r="F29" s="12">
        <f t="shared" si="5"/>
        <v>0</v>
      </c>
      <c r="G29" s="12">
        <f t="shared" si="5"/>
        <v>2</v>
      </c>
      <c r="H29" s="12">
        <f t="shared" si="5"/>
        <v>750.77</v>
      </c>
      <c r="I29" s="12">
        <f t="shared" si="5"/>
        <v>8</v>
      </c>
      <c r="J29" s="12">
        <f t="shared" si="5"/>
        <v>569.38</v>
      </c>
    </row>
    <row r="30" spans="1:10" ht="18" customHeight="1" x14ac:dyDescent="0.15">
      <c r="A30" s="18"/>
      <c r="B30" s="11" t="s">
        <v>26</v>
      </c>
      <c r="C30" s="12">
        <f t="shared" ref="C30:J30" si="6">SUMIF(C21,"&gt;0")</f>
        <v>6</v>
      </c>
      <c r="D30" s="12">
        <f t="shared" si="6"/>
        <v>1415.92</v>
      </c>
      <c r="E30" s="12">
        <f t="shared" si="6"/>
        <v>0</v>
      </c>
      <c r="F30" s="12">
        <f t="shared" si="6"/>
        <v>0</v>
      </c>
      <c r="G30" s="12">
        <f t="shared" si="6"/>
        <v>2</v>
      </c>
      <c r="H30" s="12">
        <f t="shared" si="6"/>
        <v>1048.79</v>
      </c>
      <c r="I30" s="12">
        <f t="shared" si="6"/>
        <v>4</v>
      </c>
      <c r="J30" s="12">
        <f t="shared" si="6"/>
        <v>367.13</v>
      </c>
    </row>
    <row r="31" spans="1:10" ht="18" customHeight="1" x14ac:dyDescent="0.15">
      <c r="A31" s="18"/>
      <c r="B31" s="11" t="s">
        <v>14</v>
      </c>
      <c r="C31" s="12">
        <f t="shared" ref="C31:J34" si="7">SUMIF(C12,"&gt;0")</f>
        <v>8</v>
      </c>
      <c r="D31" s="12">
        <f t="shared" si="7"/>
        <v>1152.5900000000001</v>
      </c>
      <c r="E31" s="12">
        <f t="shared" si="7"/>
        <v>0</v>
      </c>
      <c r="F31" s="12">
        <f t="shared" si="7"/>
        <v>0</v>
      </c>
      <c r="G31" s="12">
        <f t="shared" si="7"/>
        <v>1</v>
      </c>
      <c r="H31" s="12">
        <f t="shared" si="7"/>
        <v>515.87</v>
      </c>
      <c r="I31" s="12">
        <f t="shared" si="7"/>
        <v>7</v>
      </c>
      <c r="J31" s="12">
        <f t="shared" si="7"/>
        <v>636.72</v>
      </c>
    </row>
    <row r="32" spans="1:10" ht="18" customHeight="1" x14ac:dyDescent="0.15">
      <c r="A32" s="18"/>
      <c r="B32" s="11" t="s">
        <v>15</v>
      </c>
      <c r="C32" s="12">
        <f t="shared" si="7"/>
        <v>6</v>
      </c>
      <c r="D32" s="12">
        <f t="shared" si="7"/>
        <v>3776.4599999999996</v>
      </c>
      <c r="E32" s="12">
        <f t="shared" si="7"/>
        <v>1</v>
      </c>
      <c r="F32" s="12">
        <f t="shared" si="7"/>
        <v>3190.45</v>
      </c>
      <c r="G32" s="12">
        <f t="shared" si="7"/>
        <v>1</v>
      </c>
      <c r="H32" s="12">
        <f t="shared" si="7"/>
        <v>319.02999999999997</v>
      </c>
      <c r="I32" s="12">
        <f t="shared" si="7"/>
        <v>4</v>
      </c>
      <c r="J32" s="12">
        <f t="shared" si="7"/>
        <v>266.98</v>
      </c>
    </row>
    <row r="33" spans="1:10" ht="18" customHeight="1" x14ac:dyDescent="0.15">
      <c r="A33" s="18"/>
      <c r="B33" s="11" t="s">
        <v>16</v>
      </c>
      <c r="C33" s="12">
        <f t="shared" si="7"/>
        <v>7</v>
      </c>
      <c r="D33" s="12">
        <f t="shared" si="7"/>
        <v>295.74</v>
      </c>
      <c r="E33" s="12">
        <f t="shared" si="7"/>
        <v>0</v>
      </c>
      <c r="F33" s="12">
        <f t="shared" si="7"/>
        <v>0</v>
      </c>
      <c r="G33" s="12">
        <f t="shared" si="7"/>
        <v>0</v>
      </c>
      <c r="H33" s="12">
        <f t="shared" si="7"/>
        <v>0</v>
      </c>
      <c r="I33" s="12">
        <f t="shared" si="7"/>
        <v>7</v>
      </c>
      <c r="J33" s="12">
        <f t="shared" si="7"/>
        <v>295.74</v>
      </c>
    </row>
    <row r="34" spans="1:10" ht="18" customHeight="1" x14ac:dyDescent="0.15">
      <c r="A34" s="18"/>
      <c r="B34" s="11" t="s">
        <v>17</v>
      </c>
      <c r="C34" s="12">
        <f t="shared" si="7"/>
        <v>5</v>
      </c>
      <c r="D34" s="12">
        <f t="shared" si="7"/>
        <v>61.97</v>
      </c>
      <c r="E34" s="12">
        <f t="shared" si="7"/>
        <v>0</v>
      </c>
      <c r="F34" s="12">
        <f t="shared" si="7"/>
        <v>0</v>
      </c>
      <c r="G34" s="12">
        <f t="shared" si="7"/>
        <v>0</v>
      </c>
      <c r="H34" s="12">
        <f t="shared" si="7"/>
        <v>0</v>
      </c>
      <c r="I34" s="12">
        <f t="shared" si="7"/>
        <v>5</v>
      </c>
      <c r="J34" s="12">
        <f t="shared" si="7"/>
        <v>61.97</v>
      </c>
    </row>
    <row r="35" spans="1:10" ht="18" customHeight="1" x14ac:dyDescent="0.15">
      <c r="A35" s="18"/>
      <c r="B35" s="11" t="s">
        <v>19</v>
      </c>
      <c r="C35" s="12">
        <f t="shared" ref="C35:J35" si="8">SUMIF(C16:C17,"&gt;0")</f>
        <v>10</v>
      </c>
      <c r="D35" s="12">
        <f t="shared" si="8"/>
        <v>1442.53</v>
      </c>
      <c r="E35" s="12">
        <f t="shared" si="8"/>
        <v>0</v>
      </c>
      <c r="F35" s="12">
        <f t="shared" si="8"/>
        <v>0</v>
      </c>
      <c r="G35" s="12">
        <f t="shared" si="8"/>
        <v>0</v>
      </c>
      <c r="H35" s="12">
        <f t="shared" si="8"/>
        <v>0</v>
      </c>
      <c r="I35" s="12">
        <f t="shared" si="8"/>
        <v>10</v>
      </c>
      <c r="J35" s="12">
        <f t="shared" si="8"/>
        <v>1442.53</v>
      </c>
    </row>
    <row r="36" spans="1:10" ht="18" customHeight="1" x14ac:dyDescent="0.15">
      <c r="A36" s="29"/>
      <c r="B36" s="30" t="s">
        <v>28</v>
      </c>
      <c r="C36" s="31">
        <f t="shared" ref="C36:J36" si="9">SUMIF(C22,"&gt;0")</f>
        <v>5</v>
      </c>
      <c r="D36" s="31">
        <f t="shared" si="9"/>
        <v>274.99</v>
      </c>
      <c r="E36" s="31">
        <f t="shared" si="9"/>
        <v>0</v>
      </c>
      <c r="F36" s="31">
        <f t="shared" si="9"/>
        <v>0</v>
      </c>
      <c r="G36" s="31">
        <f t="shared" si="9"/>
        <v>0</v>
      </c>
      <c r="H36" s="31">
        <f t="shared" si="9"/>
        <v>0</v>
      </c>
      <c r="I36" s="31">
        <f t="shared" si="9"/>
        <v>5</v>
      </c>
      <c r="J36" s="31">
        <f t="shared" si="9"/>
        <v>274.99</v>
      </c>
    </row>
    <row r="37" spans="1:10" ht="12.95" customHeight="1" x14ac:dyDescent="0.15">
      <c r="A37" s="32" t="s">
        <v>30</v>
      </c>
      <c r="B37"/>
    </row>
    <row r="38" spans="1:10" ht="12.95" customHeight="1" x14ac:dyDescent="0.15">
      <c r="A38" s="32" t="s">
        <v>31</v>
      </c>
      <c r="B38"/>
    </row>
  </sheetData>
  <mergeCells count="6">
    <mergeCell ref="A6:B6"/>
    <mergeCell ref="A3:B5"/>
    <mergeCell ref="C3:D4"/>
    <mergeCell ref="E3:F4"/>
    <mergeCell ref="G3:H4"/>
    <mergeCell ref="I3:J4"/>
  </mergeCells>
  <phoneticPr fontId="2"/>
  <dataValidations count="1">
    <dataValidation type="decimal" operator="greaterThanOrEqual" allowBlank="1" showInputMessage="1" showErrorMessage="1" sqref="F19:J36 F12:J17 F7:J10" xr:uid="{3539957B-294F-4232-ACD8-34D829BC7AB2}">
      <formula1>0</formula1>
    </dataValidation>
  </dataValidations>
  <pageMargins left="0.78740157480314965" right="0.78740157480314965" top="0.78740157480314965" bottom="0.39370078740157483" header="0" footer="0"/>
  <pageSetup paperSize="9" scale="5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1-10</vt:lpstr>
      <vt:lpstr>'1-10'!Print_Titles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2026-02-27T06:52:12Z</dcterms:created>
  <dcterms:modified xsi:type="dcterms:W3CDTF">2026-02-27T06:52:19Z</dcterms:modified>
</cp:coreProperties>
</file>