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0" documentId="13_ncr:1_{760CCBD0-E08D-488F-9418-A44915510DE4}" xr6:coauthVersionLast="47" xr6:coauthVersionMax="47" xr10:uidLastSave="{00000000-0000-0000-0000-000000000000}"/>
  <bookViews>
    <workbookView xWindow="2865" yWindow="1140" windowWidth="21600" windowHeight="11295" xr2:uid="{00000000-000D-0000-FFFF-FFFF00000000}"/>
  </bookViews>
  <sheets>
    <sheet name="１号物件" sheetId="5" r:id="rId1"/>
  </sheets>
  <definedNames>
    <definedName name="_xlnm.Print_Area" localSheetId="0">'１号物件'!$A$1:$M$37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9" i="5" l="1"/>
  <c r="J24" i="5"/>
  <c r="K24" i="5" s="1"/>
  <c r="J23" i="5"/>
  <c r="K23" i="5" s="1"/>
  <c r="J22" i="5"/>
  <c r="K22" i="5" s="1"/>
  <c r="J21" i="5"/>
  <c r="K21" i="5" s="1"/>
  <c r="J20" i="5"/>
  <c r="K20" i="5" s="1"/>
  <c r="K19" i="5"/>
  <c r="J14" i="5"/>
  <c r="K14" i="5" s="1"/>
  <c r="J15" i="5"/>
  <c r="K15" i="5" s="1"/>
  <c r="J13" i="5"/>
  <c r="K13" i="5" s="1"/>
  <c r="G17" i="5"/>
  <c r="H17" i="5" s="1"/>
  <c r="G18" i="5"/>
  <c r="H18" i="5" s="1"/>
  <c r="G16" i="5"/>
  <c r="H16" i="5" s="1"/>
  <c r="C14" i="5"/>
  <c r="C15" i="5"/>
  <c r="C16" i="5"/>
  <c r="C17" i="5"/>
  <c r="C18" i="5"/>
  <c r="C19" i="5"/>
  <c r="C20" i="5"/>
  <c r="C21" i="5"/>
  <c r="C22" i="5"/>
  <c r="C23" i="5"/>
  <c r="C24" i="5"/>
  <c r="C13" i="5"/>
  <c r="L24" i="5" l="1"/>
  <c r="L20" i="5"/>
  <c r="L16" i="5"/>
  <c r="L23" i="5"/>
  <c r="L19" i="5"/>
  <c r="L15" i="5"/>
  <c r="L22" i="5"/>
  <c r="L18" i="5"/>
  <c r="L14" i="5"/>
  <c r="L13" i="5"/>
  <c r="L21" i="5"/>
  <c r="L17" i="5"/>
  <c r="E14" i="5" l="1"/>
  <c r="M14" i="5" s="1"/>
  <c r="E15" i="5"/>
  <c r="M15" i="5" s="1"/>
  <c r="E16" i="5"/>
  <c r="M16" i="5" s="1"/>
  <c r="E17" i="5"/>
  <c r="M17" i="5" s="1"/>
  <c r="E18" i="5"/>
  <c r="M18" i="5" s="1"/>
  <c r="E19" i="5"/>
  <c r="M19" i="5" s="1"/>
  <c r="E20" i="5"/>
  <c r="M20" i="5" s="1"/>
  <c r="E21" i="5"/>
  <c r="M21" i="5" s="1"/>
  <c r="E22" i="5"/>
  <c r="M22" i="5" s="1"/>
  <c r="E23" i="5"/>
  <c r="M23" i="5" s="1"/>
  <c r="E24" i="5"/>
  <c r="M24" i="5" s="1"/>
  <c r="E13" i="5"/>
  <c r="M13" i="5" s="1"/>
  <c r="M25" i="5" s="1"/>
</calcChain>
</file>

<file path=xl/sharedStrings.xml><?xml version="1.0" encoding="utf-8"?>
<sst xmlns="http://schemas.openxmlformats.org/spreadsheetml/2006/main" count="68" uniqueCount="63">
  <si>
    <t>契約電力</t>
    <rPh sb="0" eb="2">
      <t>ケイヤク</t>
    </rPh>
    <rPh sb="2" eb="4">
      <t>デンリョク</t>
    </rPh>
    <phoneticPr fontId="1"/>
  </si>
  <si>
    <t>基本料金</t>
    <rPh sb="0" eb="2">
      <t>キホン</t>
    </rPh>
    <rPh sb="2" eb="4">
      <t>リョウキン</t>
    </rPh>
    <phoneticPr fontId="1"/>
  </si>
  <si>
    <t>予定使用電力量</t>
    <rPh sb="0" eb="2">
      <t>ヨテイ</t>
    </rPh>
    <rPh sb="2" eb="4">
      <t>シヨウ</t>
    </rPh>
    <rPh sb="4" eb="6">
      <t>デンリョク</t>
    </rPh>
    <rPh sb="6" eb="7">
      <t>リョウ</t>
    </rPh>
    <phoneticPr fontId="1"/>
  </si>
  <si>
    <t>電力量料金</t>
    <rPh sb="0" eb="2">
      <t>デンリョク</t>
    </rPh>
    <rPh sb="2" eb="3">
      <t>リョウ</t>
    </rPh>
    <rPh sb="3" eb="5">
      <t>リョウキン</t>
    </rPh>
    <phoneticPr fontId="1"/>
  </si>
  <si>
    <t>入札金額内訳書</t>
    <rPh sb="0" eb="2">
      <t>ニュウサツ</t>
    </rPh>
    <rPh sb="2" eb="4">
      <t>キンガク</t>
    </rPh>
    <rPh sb="4" eb="7">
      <t>ウチワケショ</t>
    </rPh>
    <phoneticPr fontId="1"/>
  </si>
  <si>
    <t>－</t>
    <phoneticPr fontId="1"/>
  </si>
  <si>
    <t>入札書別紙</t>
    <rPh sb="0" eb="3">
      <t>ニュウサツショ</t>
    </rPh>
    <rPh sb="3" eb="5">
      <t>ベッシ</t>
    </rPh>
    <phoneticPr fontId="1"/>
  </si>
  <si>
    <t>単価</t>
    <rPh sb="0" eb="2">
      <t>タンカ</t>
    </rPh>
    <phoneticPr fontId="1"/>
  </si>
  <si>
    <t>通常電力</t>
    <rPh sb="0" eb="2">
      <t>ツウジョウ</t>
    </rPh>
    <rPh sb="2" eb="4">
      <t>デンリョク</t>
    </rPh>
    <phoneticPr fontId="1"/>
  </si>
  <si>
    <t>夏　　季</t>
    <rPh sb="0" eb="1">
      <t>ナツ</t>
    </rPh>
    <rPh sb="3" eb="4">
      <t>キ</t>
    </rPh>
    <phoneticPr fontId="1"/>
  </si>
  <si>
    <t>その他季</t>
    <phoneticPr fontId="1"/>
  </si>
  <si>
    <t>４月</t>
    <rPh sb="1" eb="2">
      <t>ツキ</t>
    </rPh>
    <phoneticPr fontId="1"/>
  </si>
  <si>
    <t>５月</t>
    <rPh sb="1" eb="2">
      <t>ツキ</t>
    </rPh>
    <phoneticPr fontId="1"/>
  </si>
  <si>
    <t>６月</t>
    <rPh sb="1" eb="2">
      <t>ツキ</t>
    </rPh>
    <phoneticPr fontId="1"/>
  </si>
  <si>
    <t>７月</t>
    <rPh sb="1" eb="2">
      <t>ツキ</t>
    </rPh>
    <phoneticPr fontId="1"/>
  </si>
  <si>
    <t>８月</t>
    <rPh sb="1" eb="2">
      <t>ツキ</t>
    </rPh>
    <phoneticPr fontId="1"/>
  </si>
  <si>
    <t>９月</t>
    <rPh sb="1" eb="2">
      <t>ツキ</t>
    </rPh>
    <phoneticPr fontId="1"/>
  </si>
  <si>
    <t>１０月</t>
    <rPh sb="2" eb="3">
      <t>ツキ</t>
    </rPh>
    <phoneticPr fontId="1"/>
  </si>
  <si>
    <t>１１月</t>
    <rPh sb="2" eb="3">
      <t>ツキ</t>
    </rPh>
    <phoneticPr fontId="1"/>
  </si>
  <si>
    <t>１２月</t>
    <rPh sb="2" eb="3">
      <t>ツキ</t>
    </rPh>
    <phoneticPr fontId="1"/>
  </si>
  <si>
    <t>１月</t>
    <rPh sb="1" eb="2">
      <t>ツキ</t>
    </rPh>
    <phoneticPr fontId="1"/>
  </si>
  <si>
    <t>２月</t>
    <rPh sb="1" eb="2">
      <t>ツキ</t>
    </rPh>
    <phoneticPr fontId="1"/>
  </si>
  <si>
    <t>３月</t>
    <rPh sb="1" eb="2">
      <t>ツキ</t>
    </rPh>
    <phoneticPr fontId="1"/>
  </si>
  <si>
    <t>力率</t>
    <rPh sb="0" eb="1">
      <t>リキ</t>
    </rPh>
    <rPh sb="1" eb="2">
      <t>リツ</t>
    </rPh>
    <phoneticPr fontId="1"/>
  </si>
  <si>
    <t>（%）c</t>
    <phoneticPr fontId="1"/>
  </si>
  <si>
    <t>（ｋWｈ） e</t>
    <phoneticPr fontId="1"/>
  </si>
  <si>
    <t>（円／ｋWｈ） f</t>
    <rPh sb="1" eb="2">
      <t>エン</t>
    </rPh>
    <phoneticPr fontId="1"/>
  </si>
  <si>
    <t>g=e*f</t>
    <phoneticPr fontId="1"/>
  </si>
  <si>
    <t>j=h*i</t>
    <phoneticPr fontId="1"/>
  </si>
  <si>
    <t>（ｋWｈ）　h</t>
    <phoneticPr fontId="1"/>
  </si>
  <si>
    <t>（円／ｋWｈ） i</t>
    <rPh sb="1" eb="2">
      <t>エン</t>
    </rPh>
    <phoneticPr fontId="1"/>
  </si>
  <si>
    <t>計（円）　</t>
    <rPh sb="0" eb="1">
      <t>ケイ</t>
    </rPh>
    <rPh sb="2" eb="3">
      <t>エン</t>
    </rPh>
    <phoneticPr fontId="1"/>
  </si>
  <si>
    <t>計（円）　ｇ</t>
    <rPh sb="0" eb="1">
      <t>ケイ</t>
    </rPh>
    <rPh sb="2" eb="3">
      <t>エン</t>
    </rPh>
    <phoneticPr fontId="1"/>
  </si>
  <si>
    <t>計（円）</t>
    <rPh sb="0" eb="1">
      <t>ケイ</t>
    </rPh>
    <phoneticPr fontId="1"/>
  </si>
  <si>
    <t>合計</t>
    <rPh sb="0" eb="2">
      <t>ゴウケイ</t>
    </rPh>
    <phoneticPr fontId="1"/>
  </si>
  <si>
    <t>(円）</t>
    <rPh sb="1" eb="2">
      <t>エン</t>
    </rPh>
    <phoneticPr fontId="1"/>
  </si>
  <si>
    <t>総　　　計
(円）
ｌ＝d+ｋ</t>
    <rPh sb="0" eb="1">
      <t>フサ</t>
    </rPh>
    <rPh sb="4" eb="5">
      <t>ケイ</t>
    </rPh>
    <rPh sb="7" eb="8">
      <t>エン</t>
    </rPh>
    <phoneticPr fontId="1"/>
  </si>
  <si>
    <t>月別</t>
    <rPh sb="0" eb="1">
      <t>ツキ</t>
    </rPh>
    <rPh sb="1" eb="2">
      <t>ベツ</t>
    </rPh>
    <phoneticPr fontId="1"/>
  </si>
  <si>
    <t xml:space="preserve">     年    計</t>
    <rPh sb="5" eb="6">
      <t>ネン</t>
    </rPh>
    <rPh sb="10" eb="11">
      <t>ケイ</t>
    </rPh>
    <phoneticPr fontId="1"/>
  </si>
  <si>
    <t>※各月の総計を合算したものを年計の総計とするものとする（端数処理により、基本料金、電力量料金の合算とは一致しない場合もある）。</t>
    <rPh sb="1" eb="3">
      <t>カクツキ</t>
    </rPh>
    <rPh sb="4" eb="6">
      <t>ソウケイ</t>
    </rPh>
    <rPh sb="7" eb="9">
      <t>ガッサン</t>
    </rPh>
    <rPh sb="14" eb="15">
      <t>ネン</t>
    </rPh>
    <rPh sb="15" eb="16">
      <t>ケイ</t>
    </rPh>
    <rPh sb="17" eb="19">
      <t>ソウケイ</t>
    </rPh>
    <rPh sb="28" eb="30">
      <t>ハスウ</t>
    </rPh>
    <rPh sb="30" eb="32">
      <t>ショリ</t>
    </rPh>
    <rPh sb="36" eb="38">
      <t>キホン</t>
    </rPh>
    <rPh sb="38" eb="40">
      <t>リョウキン</t>
    </rPh>
    <rPh sb="41" eb="43">
      <t>デンリョク</t>
    </rPh>
    <rPh sb="43" eb="44">
      <t>リョウ</t>
    </rPh>
    <rPh sb="44" eb="46">
      <t>リョウキン</t>
    </rPh>
    <rPh sb="47" eb="49">
      <t>ガッサン</t>
    </rPh>
    <rPh sb="51" eb="53">
      <t>イッチ</t>
    </rPh>
    <rPh sb="56" eb="58">
      <t>バアイ</t>
    </rPh>
    <phoneticPr fontId="1"/>
  </si>
  <si>
    <t>※電力量料金における料金単価区分は、仕様書に基づくものとする。</t>
    <rPh sb="1" eb="4">
      <t>デンリョクリョウ</t>
    </rPh>
    <rPh sb="4" eb="6">
      <t>リョウキン</t>
    </rPh>
    <rPh sb="10" eb="12">
      <t>リョウキン</t>
    </rPh>
    <rPh sb="12" eb="14">
      <t>タンカ</t>
    </rPh>
    <rPh sb="14" eb="16">
      <t>クブン</t>
    </rPh>
    <rPh sb="18" eb="21">
      <t>シヨウショ</t>
    </rPh>
    <rPh sb="22" eb="23">
      <t>モト</t>
    </rPh>
    <phoneticPr fontId="1"/>
  </si>
  <si>
    <t>高圧電力</t>
    <rPh sb="0" eb="2">
      <t>コウアツ</t>
    </rPh>
    <rPh sb="2" eb="4">
      <t>デンリョク</t>
    </rPh>
    <phoneticPr fontId="1"/>
  </si>
  <si>
    <t>－</t>
    <phoneticPr fontId="1"/>
  </si>
  <si>
    <t>ｋ＝g+j</t>
    <phoneticPr fontId="1"/>
  </si>
  <si>
    <t>ｄ=a*b*c</t>
    <phoneticPr fontId="1"/>
  </si>
  <si>
    <t>その他季（上記以外の月日）</t>
    <rPh sb="2" eb="3">
      <t>タ</t>
    </rPh>
    <rPh sb="3" eb="4">
      <t>キ</t>
    </rPh>
    <rPh sb="5" eb="7">
      <t>ジョウキ</t>
    </rPh>
    <rPh sb="7" eb="9">
      <t>イガイ</t>
    </rPh>
    <rPh sb="10" eb="11">
      <t>ツキ</t>
    </rPh>
    <rPh sb="11" eb="12">
      <t>ヒ</t>
    </rPh>
    <phoneticPr fontId="1"/>
  </si>
  <si>
    <t>夏季（７月１日～９月３０日）</t>
    <rPh sb="0" eb="2">
      <t>カキ</t>
    </rPh>
    <rPh sb="4" eb="5">
      <t>ガツ</t>
    </rPh>
    <rPh sb="6" eb="7">
      <t>ニチ</t>
    </rPh>
    <rPh sb="9" eb="10">
      <t>ガツ</t>
    </rPh>
    <rPh sb="12" eb="13">
      <t>ニチ</t>
    </rPh>
    <phoneticPr fontId="1"/>
  </si>
  <si>
    <t>基本料金</t>
    <rPh sb="0" eb="2">
      <t>キホン</t>
    </rPh>
    <rPh sb="2" eb="4">
      <t>リョウキン</t>
    </rPh>
    <phoneticPr fontId="1"/>
  </si>
  <si>
    <t>円／ｋW・時</t>
    <rPh sb="5" eb="6">
      <t>ジ</t>
    </rPh>
    <phoneticPr fontId="1"/>
  </si>
  <si>
    <t>円／ｋW・月</t>
    <rPh sb="5" eb="6">
      <t>ツキ</t>
    </rPh>
    <phoneticPr fontId="1"/>
  </si>
  <si>
    <t>※単価は税込価格</t>
    <rPh sb="1" eb="3">
      <t>タンカ</t>
    </rPh>
    <rPh sb="4" eb="6">
      <t>ゼイコ</t>
    </rPh>
    <rPh sb="6" eb="8">
      <t>カカク</t>
    </rPh>
    <phoneticPr fontId="1"/>
  </si>
  <si>
    <t>※カ率割引又は割増、発電費用等に係る燃料価格の変動の調整額及び電気事業者による再生可能エネルギー電気の調達に関する特別措置法に基づく賦課金は加味しないものとする。</t>
    <rPh sb="2" eb="3">
      <t>リツ</t>
    </rPh>
    <rPh sb="3" eb="5">
      <t>ワリビキ</t>
    </rPh>
    <rPh sb="5" eb="6">
      <t>マタ</t>
    </rPh>
    <rPh sb="7" eb="8">
      <t>ワ</t>
    </rPh>
    <rPh sb="8" eb="9">
      <t>マ</t>
    </rPh>
    <rPh sb="16" eb="17">
      <t>カカ</t>
    </rPh>
    <rPh sb="18" eb="20">
      <t>ネンリョウ</t>
    </rPh>
    <rPh sb="20" eb="22">
      <t>カカク</t>
    </rPh>
    <rPh sb="26" eb="29">
      <t>チョウセイガク</t>
    </rPh>
    <rPh sb="29" eb="30">
      <t>オヨ</t>
    </rPh>
    <rPh sb="31" eb="33">
      <t>デンキ</t>
    </rPh>
    <rPh sb="33" eb="36">
      <t>ジギョウシャ</t>
    </rPh>
    <rPh sb="48" eb="50">
      <t>デンキ</t>
    </rPh>
    <rPh sb="51" eb="53">
      <t>チョウタツ</t>
    </rPh>
    <rPh sb="54" eb="55">
      <t>カン</t>
    </rPh>
    <rPh sb="57" eb="59">
      <t>トクベツ</t>
    </rPh>
    <rPh sb="59" eb="62">
      <t>ソチホウ</t>
    </rPh>
    <rPh sb="63" eb="64">
      <t>モツ</t>
    </rPh>
    <rPh sb="66" eb="69">
      <t>フカキン</t>
    </rPh>
    <rPh sb="70" eb="72">
      <t>カミ</t>
    </rPh>
    <phoneticPr fontId="1"/>
  </si>
  <si>
    <t>【B】</t>
    <phoneticPr fontId="1"/>
  </si>
  <si>
    <t>入札金額【A】</t>
    <phoneticPr fontId="1"/>
  </si>
  <si>
    <t>※基本料金の力率は、仕様書に基づいた値で積算するものとする。（実際の料金請求における基本料金の力率割引割増は、実際の各月の力率により算定する。）</t>
    <rPh sb="1" eb="3">
      <t>キホン</t>
    </rPh>
    <rPh sb="3" eb="5">
      <t>リョウキン</t>
    </rPh>
    <rPh sb="6" eb="7">
      <t>チカラ</t>
    </rPh>
    <rPh sb="7" eb="8">
      <t>リツ</t>
    </rPh>
    <rPh sb="10" eb="13">
      <t>シヨウショ</t>
    </rPh>
    <rPh sb="14" eb="15">
      <t>モト</t>
    </rPh>
    <rPh sb="18" eb="19">
      <t>アタイ</t>
    </rPh>
    <rPh sb="20" eb="22">
      <t>セキサン</t>
    </rPh>
    <rPh sb="31" eb="33">
      <t>ジッサイ</t>
    </rPh>
    <rPh sb="34" eb="36">
      <t>リョウキン</t>
    </rPh>
    <rPh sb="36" eb="38">
      <t>セイキュウ</t>
    </rPh>
    <rPh sb="42" eb="44">
      <t>キホン</t>
    </rPh>
    <rPh sb="44" eb="46">
      <t>リョウキン</t>
    </rPh>
    <rPh sb="47" eb="48">
      <t>チカラ</t>
    </rPh>
    <rPh sb="48" eb="49">
      <t>リツ</t>
    </rPh>
    <rPh sb="49" eb="51">
      <t>ワリビキ</t>
    </rPh>
    <rPh sb="51" eb="53">
      <t>ワリマシ</t>
    </rPh>
    <rPh sb="55" eb="57">
      <t>ジッサイ</t>
    </rPh>
    <rPh sb="58" eb="60">
      <t>カクツキ</t>
    </rPh>
    <rPh sb="61" eb="62">
      <t>チカラ</t>
    </rPh>
    <rPh sb="62" eb="63">
      <t>リツ</t>
    </rPh>
    <rPh sb="66" eb="68">
      <t>サンテイ</t>
    </rPh>
    <phoneticPr fontId="1"/>
  </si>
  <si>
    <t>※端数処理</t>
    <rPh sb="1" eb="3">
      <t>ハスウ</t>
    </rPh>
    <rPh sb="3" eb="5">
      <t>ショリ</t>
    </rPh>
    <phoneticPr fontId="1"/>
  </si>
  <si>
    <t>電気量料金</t>
    <rPh sb="0" eb="2">
      <t>デンキ</t>
    </rPh>
    <rPh sb="2" eb="3">
      <t>リョウ</t>
    </rPh>
    <rPh sb="3" eb="5">
      <t>リョウキン</t>
    </rPh>
    <phoneticPr fontId="1"/>
  </si>
  <si>
    <t>　少数点以下第２位未満切捨・・・　基本料金単価（ｂ）、基本料金計（ｄ）、電力量料金単価（ｆ及びｉ）、電力量料金計（ｊ）　</t>
    <rPh sb="1" eb="4">
      <t>ショウスウテン</t>
    </rPh>
    <rPh sb="4" eb="6">
      <t>イカ</t>
    </rPh>
    <rPh sb="6" eb="7">
      <t>ダイ</t>
    </rPh>
    <rPh sb="8" eb="9">
      <t>イ</t>
    </rPh>
    <rPh sb="9" eb="11">
      <t>ミマン</t>
    </rPh>
    <rPh sb="11" eb="12">
      <t>キ</t>
    </rPh>
    <rPh sb="12" eb="13">
      <t>ス</t>
    </rPh>
    <rPh sb="17" eb="19">
      <t>キホン</t>
    </rPh>
    <rPh sb="19" eb="21">
      <t>リョウキン</t>
    </rPh>
    <rPh sb="21" eb="23">
      <t>タンカ</t>
    </rPh>
    <rPh sb="27" eb="29">
      <t>キホン</t>
    </rPh>
    <rPh sb="29" eb="31">
      <t>リョウキン</t>
    </rPh>
    <rPh sb="31" eb="32">
      <t>ケイ</t>
    </rPh>
    <rPh sb="36" eb="39">
      <t>デンリョクリョウ</t>
    </rPh>
    <rPh sb="39" eb="41">
      <t>リョウキン</t>
    </rPh>
    <rPh sb="41" eb="43">
      <t>タンカ</t>
    </rPh>
    <rPh sb="45" eb="46">
      <t>オヨ</t>
    </rPh>
    <rPh sb="50" eb="52">
      <t>デンリョク</t>
    </rPh>
    <rPh sb="52" eb="53">
      <t>リョウ</t>
    </rPh>
    <rPh sb="53" eb="55">
      <t>リョウキン</t>
    </rPh>
    <rPh sb="55" eb="56">
      <t>ケイ</t>
    </rPh>
    <phoneticPr fontId="1"/>
  </si>
  <si>
    <t>　少数点以下切捨・・・・・・・・　総計（ｌ）</t>
    <rPh sb="1" eb="4">
      <t>ショウスウテン</t>
    </rPh>
    <rPh sb="4" eb="6">
      <t>イカ</t>
    </rPh>
    <rPh sb="6" eb="7">
      <t>キ</t>
    </rPh>
    <rPh sb="7" eb="8">
      <t>ス</t>
    </rPh>
    <rPh sb="17" eb="19">
      <t>ソウケイ</t>
    </rPh>
    <phoneticPr fontId="1"/>
  </si>
  <si>
    <t>※入札金額は　【Ａ】×110÷100＝【Ｂ】となる金額とすること。</t>
    <rPh sb="1" eb="3">
      <t>ニュウサツ</t>
    </rPh>
    <rPh sb="3" eb="5">
      <t>キンガク</t>
    </rPh>
    <rPh sb="25" eb="27">
      <t>キンガク</t>
    </rPh>
    <phoneticPr fontId="1"/>
  </si>
  <si>
    <t>（円／KW・月）b</t>
    <rPh sb="1" eb="2">
      <t>エン</t>
    </rPh>
    <rPh sb="6" eb="7">
      <t>ツキ</t>
    </rPh>
    <phoneticPr fontId="1"/>
  </si>
  <si>
    <t>（ｋW）a</t>
    <phoneticPr fontId="1"/>
  </si>
  <si>
    <t>契約電力（２２３ｋｗ）</t>
    <rPh sb="0" eb="2">
      <t>ケイヤク</t>
    </rPh>
    <rPh sb="2" eb="4">
      <t>デンリョク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</si>
</sst>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 "/>
  </numFmts>
  <fonts count="7" x14ac:knownFonts="1">
    <font>
      <sz val="11"/>
      <name val="ＭＳ Ｐゴシック"/>
      <family val="3"/>
      <charset val="128"/>
    </font>
    <font>
      <sz val="6"/>
      <name val="ＭＳ Ｐゴシック"/>
      <family val="3"/>
      <charset val="128"/>
    </font>
    <font>
      <sz val="12"/>
      <name val="ＭＳ 明朝"/>
      <family val="1"/>
      <charset val="128"/>
    </font>
    <font>
      <b/>
      <sz val="14"/>
      <name val="ＭＳ 明朝"/>
      <family val="1"/>
      <charset val="128"/>
    </font>
    <font>
      <sz val="11"/>
      <name val="ＭＳ 明朝"/>
      <family val="1"/>
      <charset val="128"/>
    </font>
    <font>
      <sz val="10"/>
      <name val="ＭＳ 明朝"/>
      <family val="1"/>
      <charset val="128"/>
    </font>
    <font>
      <sz val="14"/>
      <name val="ＭＳ 明朝"/>
      <family val="1"/>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hair">
        <color indexed="64"/>
      </diagonal>
    </border>
    <border diagonalUp="1">
      <left style="thin">
        <color indexed="64"/>
      </left>
      <right/>
      <top style="thin">
        <color indexed="64"/>
      </top>
      <bottom style="thin">
        <color indexed="64"/>
      </bottom>
      <diagonal style="hair">
        <color indexed="64"/>
      </diagonal>
    </border>
    <border diagonalUp="1">
      <left/>
      <right style="thin">
        <color indexed="64"/>
      </right>
      <top style="thin">
        <color indexed="64"/>
      </top>
      <bottom style="thin">
        <color indexed="64"/>
      </bottom>
      <diagonal style="hair">
        <color indexed="64"/>
      </diagonal>
    </border>
    <border>
      <left/>
      <right style="medium">
        <color indexed="64"/>
      </right>
      <top style="thin">
        <color indexed="64"/>
      </top>
      <bottom/>
      <diagonal/>
    </border>
  </borders>
  <cellStyleXfs count="1">
    <xf numFmtId="0" fontId="0" fillId="0" borderId="0"/>
  </cellStyleXfs>
  <cellXfs count="65">
    <xf numFmtId="0" fontId="0" fillId="0" borderId="0" xfId="0"/>
    <xf numFmtId="0" fontId="2" fillId="2" borderId="0" xfId="0" applyFont="1" applyFill="1"/>
    <xf numFmtId="0" fontId="2" fillId="2" borderId="0" xfId="0" applyFont="1" applyFill="1" applyAlignment="1">
      <alignment vertical="top"/>
    </xf>
    <xf numFmtId="0" fontId="3" fillId="2" borderId="0" xfId="0" applyFont="1" applyFill="1" applyAlignment="1">
      <alignment horizontal="distributed" vertical="center"/>
    </xf>
    <xf numFmtId="0" fontId="2" fillId="2" borderId="0" xfId="0" applyFont="1" applyFill="1" applyAlignment="1">
      <alignment horizontal="center" vertical="center"/>
    </xf>
    <xf numFmtId="0" fontId="6" fillId="2" borderId="3" xfId="0" applyFont="1" applyFill="1" applyBorder="1" applyAlignment="1">
      <alignment vertical="center"/>
    </xf>
    <xf numFmtId="0" fontId="6" fillId="2" borderId="0" xfId="0" applyFont="1" applyFill="1" applyAlignment="1">
      <alignment vertical="center"/>
    </xf>
    <xf numFmtId="0" fontId="2" fillId="2" borderId="1" xfId="0" applyFont="1" applyFill="1" applyBorder="1"/>
    <xf numFmtId="0" fontId="2" fillId="2" borderId="2" xfId="0" applyFont="1" applyFill="1" applyBorder="1" applyAlignment="1">
      <alignment horizontal="center"/>
    </xf>
    <xf numFmtId="0" fontId="4" fillId="2" borderId="1" xfId="0" applyFont="1" applyFill="1" applyBorder="1" applyAlignment="1">
      <alignment horizontal="center" vertical="center"/>
    </xf>
    <xf numFmtId="0" fontId="2" fillId="2" borderId="2" xfId="0" applyFont="1" applyFill="1" applyBorder="1"/>
    <xf numFmtId="0" fontId="2" fillId="2" borderId="0" xfId="0" applyFont="1" applyFill="1" applyAlignment="1">
      <alignment horizontal="center" vertical="center" shrinkToFit="1"/>
    </xf>
    <xf numFmtId="0" fontId="2" fillId="2" borderId="2" xfId="0" applyFont="1" applyFill="1" applyBorder="1" applyAlignment="1">
      <alignment horizontal="center" vertical="center" shrinkToFit="1"/>
    </xf>
    <xf numFmtId="0" fontId="2" fillId="2" borderId="1"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9" fontId="2" fillId="2" borderId="4" xfId="0" quotePrefix="1" applyNumberFormat="1" applyFont="1" applyFill="1" applyBorder="1" applyAlignment="1">
      <alignment horizontal="center" vertical="center" shrinkToFit="1"/>
    </xf>
    <xf numFmtId="9" fontId="2" fillId="2" borderId="4" xfId="0" applyNumberFormat="1" applyFont="1" applyFill="1" applyBorder="1" applyAlignment="1">
      <alignment horizontal="center" vertical="center" shrinkToFit="1"/>
    </xf>
    <xf numFmtId="0" fontId="2" fillId="2" borderId="3" xfId="0" applyFont="1" applyFill="1" applyBorder="1" applyAlignment="1">
      <alignment horizontal="center"/>
    </xf>
    <xf numFmtId="0" fontId="2" fillId="2" borderId="8" xfId="0" applyFont="1" applyFill="1" applyBorder="1"/>
    <xf numFmtId="0" fontId="2" fillId="2" borderId="9" xfId="0" applyFont="1" applyFill="1" applyBorder="1"/>
    <xf numFmtId="0" fontId="2" fillId="2" borderId="16" xfId="0" applyFont="1" applyFill="1" applyBorder="1"/>
    <xf numFmtId="0" fontId="2" fillId="2" borderId="10" xfId="0" applyFont="1" applyFill="1" applyBorder="1"/>
    <xf numFmtId="0" fontId="2" fillId="2" borderId="11" xfId="0" applyFont="1" applyFill="1" applyBorder="1"/>
    <xf numFmtId="0" fontId="2" fillId="2" borderId="12" xfId="0" applyFont="1" applyFill="1" applyBorder="1"/>
    <xf numFmtId="0" fontId="2" fillId="2" borderId="13" xfId="0" applyFont="1" applyFill="1" applyBorder="1"/>
    <xf numFmtId="0" fontId="2" fillId="2" borderId="14" xfId="0" applyFont="1" applyFill="1" applyBorder="1"/>
    <xf numFmtId="0" fontId="2" fillId="2" borderId="3" xfId="0" applyFont="1" applyFill="1" applyBorder="1" applyAlignment="1">
      <alignment horizontal="center" vertical="center"/>
    </xf>
    <xf numFmtId="176" fontId="2" fillId="2" borderId="5" xfId="0" applyNumberFormat="1" applyFont="1" applyFill="1" applyBorder="1"/>
    <xf numFmtId="176" fontId="2" fillId="2" borderId="3" xfId="0" applyNumberFormat="1" applyFont="1" applyFill="1" applyBorder="1"/>
    <xf numFmtId="176" fontId="2" fillId="2" borderId="6" xfId="0" applyNumberFormat="1" applyFont="1" applyFill="1" applyBorder="1"/>
    <xf numFmtId="178" fontId="2" fillId="2" borderId="3" xfId="0" applyNumberFormat="1" applyFont="1" applyFill="1" applyBorder="1"/>
    <xf numFmtId="178" fontId="2" fillId="2" borderId="7" xfId="0" applyNumberFormat="1" applyFont="1" applyFill="1" applyBorder="1"/>
    <xf numFmtId="0" fontId="2" fillId="2" borderId="3" xfId="0" applyFont="1" applyFill="1" applyBorder="1"/>
    <xf numFmtId="176" fontId="2" fillId="2" borderId="5" xfId="0" applyNumberFormat="1" applyFont="1" applyFill="1" applyBorder="1" applyAlignment="1">
      <alignment horizontal="center"/>
    </xf>
    <xf numFmtId="176" fontId="2" fillId="2" borderId="3" xfId="0" applyNumberFormat="1" applyFont="1" applyFill="1" applyBorder="1" applyAlignment="1">
      <alignment horizontal="center"/>
    </xf>
    <xf numFmtId="176" fontId="2" fillId="2" borderId="8" xfId="0" applyNumberFormat="1" applyFont="1" applyFill="1" applyBorder="1" applyAlignment="1">
      <alignment horizontal="center"/>
    </xf>
    <xf numFmtId="178" fontId="2" fillId="2" borderId="8" xfId="0" applyNumberFormat="1" applyFont="1" applyFill="1" applyBorder="1"/>
    <xf numFmtId="9" fontId="2" fillId="2" borderId="3" xfId="0" applyNumberFormat="1" applyFont="1" applyFill="1" applyBorder="1"/>
    <xf numFmtId="176" fontId="2" fillId="2" borderId="21" xfId="0" applyNumberFormat="1" applyFont="1" applyFill="1" applyBorder="1"/>
    <xf numFmtId="178" fontId="2" fillId="2" borderId="20" xfId="0" applyNumberFormat="1" applyFont="1" applyFill="1" applyBorder="1"/>
    <xf numFmtId="178" fontId="2" fillId="2" borderId="22" xfId="0" applyNumberFormat="1" applyFont="1" applyFill="1" applyBorder="1"/>
    <xf numFmtId="178" fontId="2" fillId="2" borderId="16" xfId="0" applyNumberFormat="1" applyFont="1" applyFill="1" applyBorder="1"/>
    <xf numFmtId="178" fontId="2" fillId="2" borderId="18" xfId="0" applyNumberFormat="1" applyFont="1" applyFill="1" applyBorder="1" applyAlignment="1">
      <alignment horizontal="right"/>
    </xf>
    <xf numFmtId="0" fontId="2" fillId="2" borderId="19" xfId="0" applyFont="1" applyFill="1" applyBorder="1" applyAlignment="1">
      <alignment horizontal="right"/>
    </xf>
    <xf numFmtId="176" fontId="2" fillId="2" borderId="15" xfId="0" applyNumberFormat="1" applyFont="1" applyFill="1" applyBorder="1"/>
    <xf numFmtId="178" fontId="6" fillId="2" borderId="3" xfId="0" applyNumberFormat="1" applyFont="1" applyFill="1" applyBorder="1" applyAlignment="1">
      <alignment horizontal="right" vertical="center"/>
    </xf>
    <xf numFmtId="177" fontId="2" fillId="2" borderId="15" xfId="0" applyNumberFormat="1" applyFont="1" applyFill="1" applyBorder="1"/>
    <xf numFmtId="0" fontId="2" fillId="2" borderId="3" xfId="0" applyFont="1" applyFill="1" applyBorder="1" applyAlignment="1">
      <alignment horizontal="center" vertical="center"/>
    </xf>
    <xf numFmtId="0" fontId="2" fillId="2" borderId="5"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3" fillId="2" borderId="0" xfId="0" applyFont="1" applyFill="1" applyAlignment="1">
      <alignment horizontal="center" vertical="center"/>
    </xf>
    <xf numFmtId="0" fontId="2"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5" fillId="2" borderId="0" xfId="0" applyFont="1" applyFill="1" applyAlignment="1">
      <alignment vertical="center" shrinkToFit="1"/>
    </xf>
    <xf numFmtId="0" fontId="5" fillId="2" borderId="17" xfId="0" applyFont="1" applyFill="1" applyBorder="1" applyAlignment="1">
      <alignment vertical="center" shrinkToFi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2" fillId="2" borderId="9" xfId="0" applyFont="1" applyFill="1" applyBorder="1" applyAlignment="1">
      <alignment vertical="center"/>
    </xf>
    <xf numFmtId="0" fontId="4" fillId="2" borderId="23" xfId="0" applyFont="1" applyFill="1" applyBorder="1" applyAlignment="1">
      <alignment vertical="center"/>
    </xf>
    <xf numFmtId="0" fontId="2" fillId="2" borderId="6" xfId="0" applyFont="1" applyFill="1" applyBorder="1" applyAlignment="1">
      <alignment horizontal="center" vertical="center"/>
    </xf>
    <xf numFmtId="0" fontId="4" fillId="2" borderId="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61"/>
  <sheetViews>
    <sheetView tabSelected="1" view="pageBreakPreview" zoomScaleNormal="100" zoomScaleSheetLayoutView="100" workbookViewId="0">
      <selection activeCell="B5" sqref="B5:E5"/>
    </sheetView>
  </sheetViews>
  <sheetFormatPr defaultRowHeight="14.25" x14ac:dyDescent="0.15"/>
  <cols>
    <col min="1" max="2" width="15.625" style="1" customWidth="1"/>
    <col min="3" max="3" width="20.625" style="1" customWidth="1"/>
    <col min="4" max="4" width="6.5" style="1" customWidth="1"/>
    <col min="5" max="5" width="21.625" style="1" customWidth="1"/>
    <col min="6" max="11" width="20.625" style="1" customWidth="1"/>
    <col min="12" max="13" width="18.125" style="1" customWidth="1"/>
    <col min="14" max="14" width="6" style="1" customWidth="1"/>
    <col min="15" max="19" width="15.625" style="1" customWidth="1"/>
    <col min="20" max="16384" width="9" style="1"/>
  </cols>
  <sheetData>
    <row r="1" spans="1:13" x14ac:dyDescent="0.15">
      <c r="A1" s="1" t="s">
        <v>6</v>
      </c>
    </row>
    <row r="2" spans="1:13" ht="24.95" customHeight="1" x14ac:dyDescent="0.15">
      <c r="B2" s="2"/>
      <c r="C2" s="51" t="s">
        <v>4</v>
      </c>
      <c r="D2" s="51"/>
      <c r="E2" s="51"/>
      <c r="F2" s="51"/>
      <c r="G2" s="51"/>
      <c r="H2" s="51"/>
      <c r="I2" s="51"/>
      <c r="J2" s="51"/>
    </row>
    <row r="3" spans="1:13" ht="24.95" customHeight="1" x14ac:dyDescent="0.15">
      <c r="B3" s="2"/>
      <c r="C3" s="3"/>
      <c r="D3" s="3"/>
      <c r="E3" s="3"/>
      <c r="F3" s="3"/>
      <c r="G3" s="3"/>
      <c r="H3" s="3"/>
      <c r="I3" s="3"/>
      <c r="J3" s="3"/>
    </row>
    <row r="4" spans="1:13" ht="24.95" customHeight="1" x14ac:dyDescent="0.15">
      <c r="A4" s="26" t="s">
        <v>47</v>
      </c>
      <c r="B4" s="48" t="s">
        <v>62</v>
      </c>
      <c r="C4" s="49"/>
      <c r="D4" s="49"/>
      <c r="E4" s="50"/>
      <c r="F4" s="45"/>
      <c r="G4" s="5" t="s">
        <v>49</v>
      </c>
      <c r="H4" s="3"/>
      <c r="I4" s="3"/>
      <c r="J4" s="3"/>
    </row>
    <row r="5" spans="1:13" ht="24.95" customHeight="1" x14ac:dyDescent="0.15">
      <c r="A5" s="47" t="s">
        <v>56</v>
      </c>
      <c r="B5" s="48" t="s">
        <v>46</v>
      </c>
      <c r="C5" s="49"/>
      <c r="D5" s="49"/>
      <c r="E5" s="50"/>
      <c r="F5" s="45"/>
      <c r="G5" s="5" t="s">
        <v>48</v>
      </c>
      <c r="H5" s="3"/>
      <c r="I5" s="3"/>
      <c r="J5" s="3"/>
    </row>
    <row r="6" spans="1:13" ht="24.95" customHeight="1" x14ac:dyDescent="0.15">
      <c r="A6" s="47"/>
      <c r="B6" s="48" t="s">
        <v>45</v>
      </c>
      <c r="C6" s="49"/>
      <c r="D6" s="49"/>
      <c r="E6" s="50"/>
      <c r="F6" s="45"/>
      <c r="G6" s="5" t="s">
        <v>48</v>
      </c>
      <c r="H6" s="6" t="s">
        <v>50</v>
      </c>
      <c r="I6" s="3"/>
      <c r="J6" s="3"/>
    </row>
    <row r="7" spans="1:13" ht="24.95" customHeight="1" x14ac:dyDescent="0.15">
      <c r="B7" s="2"/>
      <c r="C7" s="3"/>
      <c r="D7" s="3"/>
      <c r="E7" s="3"/>
      <c r="F7" s="3"/>
      <c r="G7" s="3"/>
      <c r="H7" s="3"/>
      <c r="I7" s="3"/>
      <c r="J7" s="3"/>
    </row>
    <row r="8" spans="1:13" ht="24.75" customHeight="1" x14ac:dyDescent="0.15">
      <c r="A8" s="1" t="s">
        <v>41</v>
      </c>
    </row>
    <row r="9" spans="1:13" ht="24.95" customHeight="1" x14ac:dyDescent="0.15">
      <c r="A9" s="7"/>
      <c r="B9" s="52" t="s">
        <v>1</v>
      </c>
      <c r="C9" s="53"/>
      <c r="D9" s="53"/>
      <c r="E9" s="54"/>
      <c r="F9" s="52" t="s">
        <v>3</v>
      </c>
      <c r="G9" s="53"/>
      <c r="H9" s="53"/>
      <c r="I9" s="53"/>
      <c r="J9" s="53"/>
      <c r="K9" s="53"/>
      <c r="L9" s="54"/>
      <c r="M9" s="57" t="s">
        <v>36</v>
      </c>
    </row>
    <row r="10" spans="1:13" ht="24.95" customHeight="1" x14ac:dyDescent="0.15">
      <c r="A10" s="8" t="s">
        <v>37</v>
      </c>
      <c r="B10" s="52" t="s">
        <v>8</v>
      </c>
      <c r="C10" s="53"/>
      <c r="D10" s="53"/>
      <c r="E10" s="54"/>
      <c r="F10" s="63" t="s">
        <v>9</v>
      </c>
      <c r="G10" s="53"/>
      <c r="H10" s="54"/>
      <c r="I10" s="64" t="s">
        <v>10</v>
      </c>
      <c r="J10" s="53"/>
      <c r="K10" s="53"/>
      <c r="L10" s="9" t="s">
        <v>34</v>
      </c>
      <c r="M10" s="58"/>
    </row>
    <row r="11" spans="1:13" ht="24.95" customHeight="1" x14ac:dyDescent="0.15">
      <c r="A11" s="10"/>
      <c r="B11" s="11" t="s">
        <v>0</v>
      </c>
      <c r="C11" s="12" t="s">
        <v>1</v>
      </c>
      <c r="D11" s="13" t="s">
        <v>23</v>
      </c>
      <c r="E11" s="13" t="s">
        <v>31</v>
      </c>
      <c r="F11" s="11" t="s">
        <v>2</v>
      </c>
      <c r="G11" s="12" t="s">
        <v>7</v>
      </c>
      <c r="H11" s="12" t="s">
        <v>32</v>
      </c>
      <c r="I11" s="11" t="s">
        <v>2</v>
      </c>
      <c r="J11" s="12" t="s">
        <v>7</v>
      </c>
      <c r="K11" s="11" t="s">
        <v>33</v>
      </c>
      <c r="L11" s="12" t="s">
        <v>35</v>
      </c>
      <c r="M11" s="59"/>
    </row>
    <row r="12" spans="1:13" ht="24.95" customHeight="1" x14ac:dyDescent="0.15">
      <c r="A12" s="10"/>
      <c r="B12" s="11" t="s">
        <v>61</v>
      </c>
      <c r="C12" s="14" t="s">
        <v>60</v>
      </c>
      <c r="D12" s="15" t="s">
        <v>24</v>
      </c>
      <c r="E12" s="16" t="s">
        <v>44</v>
      </c>
      <c r="F12" s="11" t="s">
        <v>25</v>
      </c>
      <c r="G12" s="14" t="s">
        <v>26</v>
      </c>
      <c r="H12" s="14" t="s">
        <v>27</v>
      </c>
      <c r="I12" s="11" t="s">
        <v>29</v>
      </c>
      <c r="J12" s="14" t="s">
        <v>30</v>
      </c>
      <c r="K12" s="11" t="s">
        <v>28</v>
      </c>
      <c r="L12" s="14" t="s">
        <v>43</v>
      </c>
      <c r="M12" s="60"/>
    </row>
    <row r="13" spans="1:13" ht="30" customHeight="1" x14ac:dyDescent="0.15">
      <c r="A13" s="17" t="s">
        <v>11</v>
      </c>
      <c r="B13" s="27">
        <v>223</v>
      </c>
      <c r="C13" s="30" t="str">
        <f>IF($F$4="","",$F$4)</f>
        <v/>
      </c>
      <c r="D13" s="37">
        <v>1</v>
      </c>
      <c r="E13" s="30" t="str">
        <f>IF(C13="","",B13*C13*D13)</f>
        <v/>
      </c>
      <c r="F13" s="38"/>
      <c r="G13" s="39"/>
      <c r="H13" s="40"/>
      <c r="I13" s="29">
        <v>24000</v>
      </c>
      <c r="J13" s="30" t="str">
        <f>IF($F$6="","",$F$6)</f>
        <v/>
      </c>
      <c r="K13" s="31" t="str">
        <f>IF(J13="","",I13*J13)</f>
        <v/>
      </c>
      <c r="L13" s="31" t="str">
        <f>IF(C13="","",H13+K13)</f>
        <v/>
      </c>
      <c r="M13" s="28" t="str">
        <f>IF(C13="","",ROUNDDOWN(E13+L13,0))</f>
        <v/>
      </c>
    </row>
    <row r="14" spans="1:13" ht="30" customHeight="1" x14ac:dyDescent="0.15">
      <c r="A14" s="17" t="s">
        <v>12</v>
      </c>
      <c r="B14" s="27">
        <v>223</v>
      </c>
      <c r="C14" s="30" t="str">
        <f t="shared" ref="C14:C24" si="0">IF($F$4="","",$F$4)</f>
        <v/>
      </c>
      <c r="D14" s="37">
        <v>1</v>
      </c>
      <c r="E14" s="30" t="str">
        <f t="shared" ref="E14:E24" si="1">IF(C14="","",B14*C14*D14)</f>
        <v/>
      </c>
      <c r="F14" s="38"/>
      <c r="G14" s="39"/>
      <c r="H14" s="40"/>
      <c r="I14" s="29">
        <v>24000</v>
      </c>
      <c r="J14" s="30" t="str">
        <f t="shared" ref="J14:J15" si="2">IF($F$6="","",$F$6)</f>
        <v/>
      </c>
      <c r="K14" s="31" t="str">
        <f t="shared" ref="K14:K15" si="3">IF(J14="","",I14*J14)</f>
        <v/>
      </c>
      <c r="L14" s="31" t="str">
        <f t="shared" ref="L14:L24" si="4">IF(C14="","",H14+K14)</f>
        <v/>
      </c>
      <c r="M14" s="28" t="str">
        <f t="shared" ref="M14:M24" si="5">IF(C14="","",ROUNDDOWN(E14+L14,0))</f>
        <v/>
      </c>
    </row>
    <row r="15" spans="1:13" ht="30" customHeight="1" x14ac:dyDescent="0.15">
      <c r="A15" s="17" t="s">
        <v>13</v>
      </c>
      <c r="B15" s="27">
        <v>223</v>
      </c>
      <c r="C15" s="30" t="str">
        <f t="shared" si="0"/>
        <v/>
      </c>
      <c r="D15" s="37">
        <v>1</v>
      </c>
      <c r="E15" s="30" t="str">
        <f t="shared" si="1"/>
        <v/>
      </c>
      <c r="F15" s="38"/>
      <c r="G15" s="39"/>
      <c r="H15" s="40"/>
      <c r="I15" s="29">
        <v>32000</v>
      </c>
      <c r="J15" s="30" t="str">
        <f t="shared" si="2"/>
        <v/>
      </c>
      <c r="K15" s="31" t="str">
        <f t="shared" si="3"/>
        <v/>
      </c>
      <c r="L15" s="31" t="str">
        <f t="shared" si="4"/>
        <v/>
      </c>
      <c r="M15" s="28" t="str">
        <f t="shared" si="5"/>
        <v/>
      </c>
    </row>
    <row r="16" spans="1:13" ht="30" customHeight="1" x14ac:dyDescent="0.15">
      <c r="A16" s="17" t="s">
        <v>14</v>
      </c>
      <c r="B16" s="27">
        <v>223</v>
      </c>
      <c r="C16" s="30" t="str">
        <f t="shared" si="0"/>
        <v/>
      </c>
      <c r="D16" s="37">
        <v>1</v>
      </c>
      <c r="E16" s="30" t="str">
        <f t="shared" si="1"/>
        <v/>
      </c>
      <c r="F16" s="29">
        <v>49000</v>
      </c>
      <c r="G16" s="30" t="str">
        <f>IF($F$5="","",$F$5)</f>
        <v/>
      </c>
      <c r="H16" s="31" t="str">
        <f>IF(G16="","",F16*G16)</f>
        <v/>
      </c>
      <c r="I16" s="38"/>
      <c r="J16" s="39"/>
      <c r="K16" s="40"/>
      <c r="L16" s="31" t="str">
        <f t="shared" si="4"/>
        <v/>
      </c>
      <c r="M16" s="28" t="str">
        <f t="shared" si="5"/>
        <v/>
      </c>
    </row>
    <row r="17" spans="1:14" ht="30" customHeight="1" x14ac:dyDescent="0.15">
      <c r="A17" s="17" t="s">
        <v>15</v>
      </c>
      <c r="B17" s="27">
        <v>223</v>
      </c>
      <c r="C17" s="30" t="str">
        <f t="shared" si="0"/>
        <v/>
      </c>
      <c r="D17" s="37">
        <v>1</v>
      </c>
      <c r="E17" s="30" t="str">
        <f t="shared" si="1"/>
        <v/>
      </c>
      <c r="F17" s="29">
        <v>46000</v>
      </c>
      <c r="G17" s="30" t="str">
        <f t="shared" ref="G17:G18" si="6">IF($F$5="","",$F$5)</f>
        <v/>
      </c>
      <c r="H17" s="31" t="str">
        <f t="shared" ref="H17:H18" si="7">IF(G17="","",F17*G17)</f>
        <v/>
      </c>
      <c r="I17" s="38"/>
      <c r="J17" s="39"/>
      <c r="K17" s="40"/>
      <c r="L17" s="31" t="str">
        <f t="shared" si="4"/>
        <v/>
      </c>
      <c r="M17" s="28" t="str">
        <f t="shared" si="5"/>
        <v/>
      </c>
    </row>
    <row r="18" spans="1:14" ht="30" customHeight="1" x14ac:dyDescent="0.15">
      <c r="A18" s="17" t="s">
        <v>16</v>
      </c>
      <c r="B18" s="27">
        <v>223</v>
      </c>
      <c r="C18" s="30" t="str">
        <f t="shared" si="0"/>
        <v/>
      </c>
      <c r="D18" s="37">
        <v>1</v>
      </c>
      <c r="E18" s="30" t="str">
        <f t="shared" si="1"/>
        <v/>
      </c>
      <c r="F18" s="29">
        <v>40000</v>
      </c>
      <c r="G18" s="30" t="str">
        <f t="shared" si="6"/>
        <v/>
      </c>
      <c r="H18" s="31" t="str">
        <f t="shared" si="7"/>
        <v/>
      </c>
      <c r="I18" s="38"/>
      <c r="J18" s="39"/>
      <c r="K18" s="40"/>
      <c r="L18" s="31" t="str">
        <f t="shared" si="4"/>
        <v/>
      </c>
      <c r="M18" s="28" t="str">
        <f t="shared" si="5"/>
        <v/>
      </c>
    </row>
    <row r="19" spans="1:14" ht="30" customHeight="1" x14ac:dyDescent="0.15">
      <c r="A19" s="17" t="s">
        <v>17</v>
      </c>
      <c r="B19" s="27">
        <v>223</v>
      </c>
      <c r="C19" s="30" t="str">
        <f t="shared" si="0"/>
        <v/>
      </c>
      <c r="D19" s="37">
        <v>1</v>
      </c>
      <c r="E19" s="30" t="str">
        <f t="shared" si="1"/>
        <v/>
      </c>
      <c r="F19" s="38"/>
      <c r="G19" s="39"/>
      <c r="H19" s="40"/>
      <c r="I19" s="29">
        <v>27000</v>
      </c>
      <c r="J19" s="30" t="str">
        <f>IF($F$6="","",$F$6)</f>
        <v/>
      </c>
      <c r="K19" s="31" t="str">
        <f t="shared" ref="K19:K24" si="8">IF(J19="","",I19*J19)</f>
        <v/>
      </c>
      <c r="L19" s="31" t="str">
        <f t="shared" si="4"/>
        <v/>
      </c>
      <c r="M19" s="28" t="str">
        <f t="shared" si="5"/>
        <v/>
      </c>
    </row>
    <row r="20" spans="1:14" ht="30" customHeight="1" x14ac:dyDescent="0.15">
      <c r="A20" s="17" t="s">
        <v>18</v>
      </c>
      <c r="B20" s="27">
        <v>223</v>
      </c>
      <c r="C20" s="30" t="str">
        <f t="shared" si="0"/>
        <v/>
      </c>
      <c r="D20" s="37">
        <v>1</v>
      </c>
      <c r="E20" s="30" t="str">
        <f t="shared" si="1"/>
        <v/>
      </c>
      <c r="F20" s="38"/>
      <c r="G20" s="39"/>
      <c r="H20" s="40"/>
      <c r="I20" s="29">
        <v>25000</v>
      </c>
      <c r="J20" s="30" t="str">
        <f t="shared" ref="J20:J24" si="9">IF($F$6="","",$F$6)</f>
        <v/>
      </c>
      <c r="K20" s="31" t="str">
        <f t="shared" si="8"/>
        <v/>
      </c>
      <c r="L20" s="31" t="str">
        <f t="shared" si="4"/>
        <v/>
      </c>
      <c r="M20" s="28" t="str">
        <f t="shared" si="5"/>
        <v/>
      </c>
    </row>
    <row r="21" spans="1:14" ht="30" customHeight="1" x14ac:dyDescent="0.15">
      <c r="A21" s="17" t="s">
        <v>19</v>
      </c>
      <c r="B21" s="27">
        <v>223</v>
      </c>
      <c r="C21" s="30" t="str">
        <f t="shared" si="0"/>
        <v/>
      </c>
      <c r="D21" s="37">
        <v>1</v>
      </c>
      <c r="E21" s="30" t="str">
        <f t="shared" si="1"/>
        <v/>
      </c>
      <c r="F21" s="38"/>
      <c r="G21" s="39"/>
      <c r="H21" s="40"/>
      <c r="I21" s="29">
        <v>36000</v>
      </c>
      <c r="J21" s="30" t="str">
        <f t="shared" si="9"/>
        <v/>
      </c>
      <c r="K21" s="31" t="str">
        <f t="shared" si="8"/>
        <v/>
      </c>
      <c r="L21" s="31" t="str">
        <f t="shared" si="4"/>
        <v/>
      </c>
      <c r="M21" s="28" t="str">
        <f t="shared" si="5"/>
        <v/>
      </c>
    </row>
    <row r="22" spans="1:14" ht="30" customHeight="1" x14ac:dyDescent="0.15">
      <c r="A22" s="17" t="s">
        <v>20</v>
      </c>
      <c r="B22" s="27">
        <v>223</v>
      </c>
      <c r="C22" s="30" t="str">
        <f t="shared" si="0"/>
        <v/>
      </c>
      <c r="D22" s="37">
        <v>1</v>
      </c>
      <c r="E22" s="30" t="str">
        <f t="shared" si="1"/>
        <v/>
      </c>
      <c r="F22" s="38"/>
      <c r="G22" s="39"/>
      <c r="H22" s="40"/>
      <c r="I22" s="29">
        <v>40000</v>
      </c>
      <c r="J22" s="30" t="str">
        <f t="shared" si="9"/>
        <v/>
      </c>
      <c r="K22" s="31" t="str">
        <f t="shared" si="8"/>
        <v/>
      </c>
      <c r="L22" s="31" t="str">
        <f t="shared" si="4"/>
        <v/>
      </c>
      <c r="M22" s="28" t="str">
        <f t="shared" si="5"/>
        <v/>
      </c>
    </row>
    <row r="23" spans="1:14" ht="30" customHeight="1" x14ac:dyDescent="0.15">
      <c r="A23" s="17" t="s">
        <v>21</v>
      </c>
      <c r="B23" s="27">
        <v>223</v>
      </c>
      <c r="C23" s="30" t="str">
        <f t="shared" si="0"/>
        <v/>
      </c>
      <c r="D23" s="37">
        <v>1</v>
      </c>
      <c r="E23" s="30" t="str">
        <f t="shared" si="1"/>
        <v/>
      </c>
      <c r="F23" s="38"/>
      <c r="G23" s="39"/>
      <c r="H23" s="40"/>
      <c r="I23" s="29">
        <v>39000</v>
      </c>
      <c r="J23" s="30" t="str">
        <f t="shared" si="9"/>
        <v/>
      </c>
      <c r="K23" s="31" t="str">
        <f t="shared" si="8"/>
        <v/>
      </c>
      <c r="L23" s="31" t="str">
        <f t="shared" si="4"/>
        <v/>
      </c>
      <c r="M23" s="28" t="str">
        <f t="shared" si="5"/>
        <v/>
      </c>
    </row>
    <row r="24" spans="1:14" ht="30" customHeight="1" thickBot="1" x14ac:dyDescent="0.2">
      <c r="A24" s="17" t="s">
        <v>22</v>
      </c>
      <c r="B24" s="27">
        <v>223</v>
      </c>
      <c r="C24" s="30" t="str">
        <f t="shared" si="0"/>
        <v/>
      </c>
      <c r="D24" s="37">
        <v>1</v>
      </c>
      <c r="E24" s="30" t="str">
        <f t="shared" si="1"/>
        <v/>
      </c>
      <c r="F24" s="38"/>
      <c r="G24" s="39"/>
      <c r="H24" s="40"/>
      <c r="I24" s="29">
        <v>34000</v>
      </c>
      <c r="J24" s="30" t="str">
        <f t="shared" si="9"/>
        <v/>
      </c>
      <c r="K24" s="31" t="str">
        <f t="shared" si="8"/>
        <v/>
      </c>
      <c r="L24" s="41" t="str">
        <f t="shared" si="4"/>
        <v/>
      </c>
      <c r="M24" s="28" t="str">
        <f t="shared" si="5"/>
        <v/>
      </c>
    </row>
    <row r="25" spans="1:14" ht="30" customHeight="1" thickBot="1" x14ac:dyDescent="0.2">
      <c r="A25" s="32" t="s">
        <v>38</v>
      </c>
      <c r="B25" s="33" t="s">
        <v>5</v>
      </c>
      <c r="C25" s="34" t="s">
        <v>42</v>
      </c>
      <c r="D25" s="34" t="s">
        <v>42</v>
      </c>
      <c r="E25" s="28"/>
      <c r="F25" s="29"/>
      <c r="G25" s="33"/>
      <c r="H25" s="30"/>
      <c r="I25" s="29"/>
      <c r="J25" s="35"/>
      <c r="K25" s="36"/>
      <c r="L25" s="42" t="s">
        <v>52</v>
      </c>
      <c r="M25" s="44" t="str">
        <f>IF(M13="","",SUM(M13:M24))</f>
        <v/>
      </c>
      <c r="N25" s="4"/>
    </row>
    <row r="26" spans="1:14" ht="30" customHeight="1" thickBot="1" x14ac:dyDescent="0.2">
      <c r="J26" s="61"/>
      <c r="K26" s="62"/>
      <c r="L26" s="43" t="s">
        <v>53</v>
      </c>
      <c r="M26" s="46"/>
      <c r="N26" s="4"/>
    </row>
    <row r="27" spans="1:14" ht="9.75" customHeight="1" x14ac:dyDescent="0.15">
      <c r="J27" s="55"/>
      <c r="K27" s="55"/>
      <c r="L27" s="56"/>
      <c r="M27" s="56"/>
    </row>
    <row r="28" spans="1:14" x14ac:dyDescent="0.15">
      <c r="A28" s="18"/>
      <c r="B28" s="19"/>
      <c r="C28" s="19"/>
      <c r="D28" s="19"/>
      <c r="E28" s="19"/>
      <c r="F28" s="19"/>
      <c r="G28" s="19"/>
      <c r="H28" s="19"/>
      <c r="I28" s="19"/>
      <c r="J28" s="19"/>
      <c r="K28" s="19"/>
      <c r="L28" s="19"/>
      <c r="M28" s="20"/>
    </row>
    <row r="29" spans="1:14" x14ac:dyDescent="0.15">
      <c r="A29" s="21" t="s">
        <v>54</v>
      </c>
      <c r="M29" s="22"/>
    </row>
    <row r="30" spans="1:14" x14ac:dyDescent="0.15">
      <c r="A30" s="21" t="s">
        <v>40</v>
      </c>
      <c r="M30" s="22"/>
    </row>
    <row r="31" spans="1:14" x14ac:dyDescent="0.15">
      <c r="A31" s="21" t="s">
        <v>51</v>
      </c>
      <c r="M31" s="22"/>
    </row>
    <row r="32" spans="1:14" x14ac:dyDescent="0.15">
      <c r="A32" s="21" t="s">
        <v>39</v>
      </c>
      <c r="M32" s="22"/>
    </row>
    <row r="33" spans="1:13" x14ac:dyDescent="0.15">
      <c r="A33" s="21" t="s">
        <v>55</v>
      </c>
      <c r="M33" s="22"/>
    </row>
    <row r="34" spans="1:13" x14ac:dyDescent="0.15">
      <c r="A34" s="21" t="s">
        <v>58</v>
      </c>
      <c r="M34" s="22"/>
    </row>
    <row r="35" spans="1:13" x14ac:dyDescent="0.15">
      <c r="A35" s="21" t="s">
        <v>57</v>
      </c>
      <c r="M35" s="22"/>
    </row>
    <row r="36" spans="1:13" x14ac:dyDescent="0.15">
      <c r="A36" s="21" t="s">
        <v>59</v>
      </c>
      <c r="M36" s="22"/>
    </row>
    <row r="37" spans="1:13" ht="15" customHeight="1" x14ac:dyDescent="0.15">
      <c r="A37" s="23"/>
      <c r="B37" s="24"/>
      <c r="C37" s="24"/>
      <c r="D37" s="24"/>
      <c r="E37" s="24"/>
      <c r="F37" s="24"/>
      <c r="G37" s="24"/>
      <c r="H37" s="24"/>
      <c r="I37" s="24"/>
      <c r="J37" s="24"/>
      <c r="K37" s="24"/>
      <c r="L37" s="24"/>
      <c r="M37" s="25"/>
    </row>
    <row r="38" spans="1:13" ht="24.95" customHeight="1" x14ac:dyDescent="0.15"/>
    <row r="39" spans="1:13" ht="24.95" customHeight="1" x14ac:dyDescent="0.15"/>
    <row r="40" spans="1:13" ht="24.95" customHeight="1" x14ac:dyDescent="0.15"/>
    <row r="41" spans="1:13" ht="24.95" customHeight="1" x14ac:dyDescent="0.15"/>
    <row r="42" spans="1:13" ht="24.95" customHeight="1" x14ac:dyDescent="0.15"/>
    <row r="43" spans="1:13" ht="24.95" customHeight="1" x14ac:dyDescent="0.15"/>
    <row r="44" spans="1:13" ht="24.95" customHeight="1" x14ac:dyDescent="0.15"/>
    <row r="45" spans="1:13" ht="24.95" customHeight="1" x14ac:dyDescent="0.15"/>
    <row r="46" spans="1:13" ht="24.95" customHeight="1" x14ac:dyDescent="0.15"/>
    <row r="47" spans="1:13" ht="24.95" customHeight="1" x14ac:dyDescent="0.15"/>
    <row r="48" spans="1:13" ht="24.95" customHeight="1" x14ac:dyDescent="0.15"/>
    <row r="49" ht="24.95" customHeight="1" x14ac:dyDescent="0.15"/>
    <row r="50" ht="24.95" customHeight="1" x14ac:dyDescent="0.15"/>
    <row r="51" ht="24.95" customHeight="1" x14ac:dyDescent="0.15"/>
    <row r="52" ht="24.95" customHeight="1" x14ac:dyDescent="0.15"/>
    <row r="53" ht="24.95" customHeight="1" x14ac:dyDescent="0.15"/>
    <row r="54" ht="24.95" customHeight="1" x14ac:dyDescent="0.15"/>
    <row r="55" ht="24.95" customHeight="1" x14ac:dyDescent="0.15"/>
    <row r="56" ht="24.95" customHeight="1" x14ac:dyDescent="0.15"/>
    <row r="57" ht="24.95" customHeight="1" x14ac:dyDescent="0.15"/>
    <row r="58" ht="24.95" customHeight="1" x14ac:dyDescent="0.15"/>
    <row r="59" ht="24.95" customHeight="1" x14ac:dyDescent="0.15"/>
    <row r="60" ht="24.95" customHeight="1" x14ac:dyDescent="0.15"/>
    <row r="61" ht="24.95" customHeight="1" x14ac:dyDescent="0.15"/>
  </sheetData>
  <mergeCells count="13">
    <mergeCell ref="B9:E9"/>
    <mergeCell ref="B10:E10"/>
    <mergeCell ref="F9:L9"/>
    <mergeCell ref="J27:M27"/>
    <mergeCell ref="M9:M12"/>
    <mergeCell ref="J26:K26"/>
    <mergeCell ref="F10:H10"/>
    <mergeCell ref="I10:K10"/>
    <mergeCell ref="A5:A6"/>
    <mergeCell ref="B4:E4"/>
    <mergeCell ref="B5:E5"/>
    <mergeCell ref="B6:E6"/>
    <mergeCell ref="C2:J2"/>
  </mergeCells>
  <phoneticPr fontId="1"/>
  <pageMargins left="0.59055118110236227" right="0.59055118110236227" top="0.59055118110236227" bottom="0.19685039370078741" header="0.51181102362204722" footer="0.51181102362204722"/>
  <pageSetup paperSize="9" scale="57"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１号物件</vt:lpstr>
      <vt:lpstr>'１号物件'!Print_Area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2025-11-27T00:41:53Z</dcterms:created>
  <dcterms:modified xsi:type="dcterms:W3CDTF">2025-11-27T00:42:18Z</dcterms:modified>
</cp:coreProperties>
</file>