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0.59.171\経理課\04経理課\【000】経理課専用\○●企画係●○_新\01契約関係\入札：宅配便運送\R8\2_施行\PDF\"/>
    </mc:Choice>
  </mc:AlternateContent>
  <xr:revisionPtr revIDLastSave="0" documentId="13_ncr:1_{FE9D7255-6608-402C-AD54-A542E1FDFB75}" xr6:coauthVersionLast="47" xr6:coauthVersionMax="47" xr10:uidLastSave="{00000000-0000-0000-0000-000000000000}"/>
  <bookViews>
    <workbookView xWindow="34350" yWindow="3480" windowWidth="21600" windowHeight="11295" tabRatio="743" xr2:uid="{00000000-000D-0000-FFFF-FFFF00000000}"/>
  </bookViews>
  <sheets>
    <sheet name="R7公告用" sheetId="18" r:id="rId1"/>
    <sheet name="群馬県単価(別紙2) " sheetId="20" r:id="rId2"/>
  </sheets>
  <definedNames>
    <definedName name="_xlnm.Print_Area" localSheetId="0">'R7公告用'!$B$2:$Q$41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9" i="18" l="1"/>
  <c r="P36" i="18" l="1"/>
  <c r="O36" i="18"/>
  <c r="N36" i="18"/>
  <c r="M36" i="18"/>
  <c r="L36" i="18"/>
  <c r="K36" i="18"/>
  <c r="J36" i="18"/>
  <c r="I36" i="18"/>
  <c r="H36" i="18"/>
  <c r="G36" i="18"/>
  <c r="F36" i="18"/>
  <c r="E36" i="18"/>
  <c r="D36" i="18"/>
  <c r="P35" i="18"/>
  <c r="O35" i="18"/>
  <c r="N35" i="18"/>
  <c r="M35" i="18"/>
  <c r="L35" i="18"/>
  <c r="K35" i="18"/>
  <c r="J35" i="18"/>
  <c r="I35" i="18"/>
  <c r="H35" i="18"/>
  <c r="G35" i="18"/>
  <c r="F35" i="18"/>
  <c r="E35" i="18"/>
  <c r="D35" i="18"/>
  <c r="P34" i="18"/>
  <c r="O34" i="18"/>
  <c r="N34" i="18"/>
  <c r="M34" i="18"/>
  <c r="L34" i="18"/>
  <c r="K34" i="18"/>
  <c r="J34" i="18"/>
  <c r="I34" i="18"/>
  <c r="H34" i="18"/>
  <c r="G34" i="18"/>
  <c r="F34" i="18"/>
  <c r="E34" i="18"/>
  <c r="D34" i="18"/>
  <c r="P33" i="18"/>
  <c r="O33" i="18"/>
  <c r="N33" i="18"/>
  <c r="M33" i="18"/>
  <c r="L33" i="18"/>
  <c r="K33" i="18"/>
  <c r="J33" i="18"/>
  <c r="I33" i="18"/>
  <c r="H33" i="18"/>
  <c r="G33" i="18"/>
  <c r="F33" i="18"/>
  <c r="E33" i="18"/>
  <c r="D33" i="18"/>
  <c r="P32" i="18"/>
  <c r="O32" i="18"/>
  <c r="N32" i="18"/>
  <c r="M32" i="18"/>
  <c r="L32" i="18"/>
  <c r="K32" i="18"/>
  <c r="J32" i="18"/>
  <c r="I32" i="18"/>
  <c r="H32" i="18"/>
  <c r="G32" i="18"/>
  <c r="F32" i="18"/>
  <c r="E32" i="18"/>
  <c r="D32" i="18"/>
  <c r="P19" i="18"/>
  <c r="O19" i="18"/>
  <c r="N19" i="18"/>
  <c r="M19" i="18"/>
  <c r="L19" i="18"/>
  <c r="J19" i="18"/>
  <c r="I19" i="18"/>
  <c r="H19" i="18"/>
  <c r="G19" i="18"/>
  <c r="F19" i="18"/>
  <c r="E19" i="18"/>
  <c r="D19" i="18"/>
  <c r="Q18" i="18"/>
  <c r="Q17" i="18"/>
  <c r="Q16" i="18"/>
  <c r="Q15" i="18"/>
  <c r="Q14" i="18"/>
  <c r="P37" i="18" l="1"/>
  <c r="D37" i="18"/>
  <c r="D38" i="18" s="1"/>
  <c r="D39" i="18" s="1"/>
  <c r="K37" i="18"/>
  <c r="Q35" i="18"/>
  <c r="H37" i="18"/>
  <c r="F37" i="18"/>
  <c r="N37" i="18"/>
  <c r="N38" i="18" s="1"/>
  <c r="N39" i="18" s="1"/>
  <c r="Q34" i="18"/>
  <c r="Q36" i="18"/>
  <c r="M37" i="18"/>
  <c r="G37" i="18"/>
  <c r="I37" i="18"/>
  <c r="Q33" i="18"/>
  <c r="L37" i="18"/>
  <c r="L38" i="18" s="1"/>
  <c r="L39" i="18" s="1"/>
  <c r="E37" i="18"/>
  <c r="E38" i="18" s="1"/>
  <c r="O37" i="18"/>
  <c r="Q19" i="18"/>
  <c r="J37" i="18"/>
  <c r="M38" i="18"/>
  <c r="M39" i="18" s="1"/>
  <c r="Q32" i="18"/>
  <c r="Q37" i="18" l="1"/>
  <c r="Q38" i="18" s="1"/>
  <c r="Q39" i="18" s="1"/>
  <c r="Q41" i="18" s="1"/>
  <c r="Q40" i="18" l="1"/>
</calcChain>
</file>

<file path=xl/sharedStrings.xml><?xml version="1.0" encoding="utf-8"?>
<sst xmlns="http://schemas.openxmlformats.org/spreadsheetml/2006/main" count="139" uniqueCount="91">
  <si>
    <t>予定個数</t>
    <rPh sb="0" eb="2">
      <t>ヨテイ</t>
    </rPh>
    <rPh sb="2" eb="4">
      <t>コスウ</t>
    </rPh>
    <phoneticPr fontId="1"/>
  </si>
  <si>
    <t>関東</t>
    <rPh sb="0" eb="2">
      <t>カントウ</t>
    </rPh>
    <phoneticPr fontId="1"/>
  </si>
  <si>
    <t>東京</t>
    <rPh sb="0" eb="2">
      <t>トウキョウ</t>
    </rPh>
    <phoneticPr fontId="1"/>
  </si>
  <si>
    <t>信越</t>
    <rPh sb="0" eb="2">
      <t>シンエツ</t>
    </rPh>
    <phoneticPr fontId="1"/>
  </si>
  <si>
    <t>南東北</t>
    <rPh sb="0" eb="1">
      <t>ミナミ</t>
    </rPh>
    <rPh sb="1" eb="3">
      <t>トウホク</t>
    </rPh>
    <phoneticPr fontId="1"/>
  </si>
  <si>
    <t>北海道</t>
    <rPh sb="0" eb="3">
      <t>ホッカイドウ</t>
    </rPh>
    <phoneticPr fontId="1"/>
  </si>
  <si>
    <t>北東北</t>
    <rPh sb="0" eb="1">
      <t>キタ</t>
    </rPh>
    <rPh sb="1" eb="3">
      <t>トウホク</t>
    </rPh>
    <phoneticPr fontId="1"/>
  </si>
  <si>
    <t>北陸</t>
    <rPh sb="0" eb="2">
      <t>ホクリク</t>
    </rPh>
    <phoneticPr fontId="1"/>
  </si>
  <si>
    <t>中部</t>
    <rPh sb="0" eb="2">
      <t>チュウブ</t>
    </rPh>
    <phoneticPr fontId="1"/>
  </si>
  <si>
    <t>関西</t>
    <rPh sb="0" eb="2">
      <t>カンサイ</t>
    </rPh>
    <phoneticPr fontId="1"/>
  </si>
  <si>
    <t>中国</t>
    <rPh sb="0" eb="2">
      <t>チュウゴク</t>
    </rPh>
    <phoneticPr fontId="1"/>
  </si>
  <si>
    <t>四国</t>
    <rPh sb="0" eb="2">
      <t>シコク</t>
    </rPh>
    <phoneticPr fontId="1"/>
  </si>
  <si>
    <t>九州</t>
    <rPh sb="0" eb="2">
      <t>キュウシュウ</t>
    </rPh>
    <phoneticPr fontId="1"/>
  </si>
  <si>
    <t>沖縄</t>
    <rPh sb="0" eb="2">
      <t>オキナワ</t>
    </rPh>
    <phoneticPr fontId="1"/>
  </si>
  <si>
    <t>小笠原</t>
    <rPh sb="0" eb="3">
      <t>オガサワラ</t>
    </rPh>
    <phoneticPr fontId="1"/>
  </si>
  <si>
    <t>計</t>
    <rPh sb="0" eb="1">
      <t>ケイ</t>
    </rPh>
    <phoneticPr fontId="1"/>
  </si>
  <si>
    <t>１００ｃｍ迄</t>
    <rPh sb="5" eb="6">
      <t>マデ</t>
    </rPh>
    <phoneticPr fontId="1"/>
  </si>
  <si>
    <t>１２０ｃｍ迄</t>
    <rPh sb="5" eb="6">
      <t>マデ</t>
    </rPh>
    <phoneticPr fontId="1"/>
  </si>
  <si>
    <t>１４０ｃｍ迄</t>
    <rPh sb="5" eb="6">
      <t>マデ</t>
    </rPh>
    <phoneticPr fontId="1"/>
  </si>
  <si>
    <t>１６０ｃｍ迄</t>
    <rPh sb="5" eb="6">
      <t>マデ</t>
    </rPh>
    <phoneticPr fontId="1"/>
  </si>
  <si>
    <t>　６０ｃｍ迄</t>
    <rPh sb="5" eb="6">
      <t>マデ</t>
    </rPh>
    <phoneticPr fontId="1"/>
  </si>
  <si>
    <t>　８０ｃｍ迄</t>
    <rPh sb="5" eb="6">
      <t>マデ</t>
    </rPh>
    <phoneticPr fontId="1"/>
  </si>
  <si>
    <t>予定金額</t>
    <rPh sb="0" eb="2">
      <t>ヨテイ</t>
    </rPh>
    <rPh sb="2" eb="4">
      <t>キンガク</t>
    </rPh>
    <phoneticPr fontId="1"/>
  </si>
  <si>
    <t>合　　計</t>
    <rPh sb="0" eb="1">
      <t>ゴウ</t>
    </rPh>
    <rPh sb="3" eb="4">
      <t>ケイ</t>
    </rPh>
    <phoneticPr fontId="1"/>
  </si>
  <si>
    <t>（単位　：　個）</t>
    <rPh sb="1" eb="3">
      <t>タンイ</t>
    </rPh>
    <rPh sb="6" eb="7">
      <t>コ</t>
    </rPh>
    <phoneticPr fontId="1"/>
  </si>
  <si>
    <t>（単位　：　円）</t>
    <rPh sb="1" eb="3">
      <t>タンイ</t>
    </rPh>
    <rPh sb="6" eb="7">
      <t>エン</t>
    </rPh>
    <phoneticPr fontId="1"/>
  </si>
  <si>
    <t>青森</t>
    <rPh sb="0" eb="2">
      <t>アオモリ</t>
    </rPh>
    <phoneticPr fontId="1"/>
  </si>
  <si>
    <t>秋田</t>
    <rPh sb="0" eb="2">
      <t>アキタ</t>
    </rPh>
    <phoneticPr fontId="1"/>
  </si>
  <si>
    <t>岩手</t>
    <rPh sb="0" eb="2">
      <t>イワテ</t>
    </rPh>
    <phoneticPr fontId="1"/>
  </si>
  <si>
    <t>宮城</t>
    <rPh sb="0" eb="2">
      <t>ミヤギ</t>
    </rPh>
    <phoneticPr fontId="1"/>
  </si>
  <si>
    <t>山形</t>
    <rPh sb="0" eb="2">
      <t>ヤマガタ</t>
    </rPh>
    <phoneticPr fontId="1"/>
  </si>
  <si>
    <t>福島</t>
    <rPh sb="0" eb="2">
      <t>フクシマ</t>
    </rPh>
    <phoneticPr fontId="1"/>
  </si>
  <si>
    <t>神奈川</t>
    <rPh sb="0" eb="3">
      <t>カナガワ</t>
    </rPh>
    <phoneticPr fontId="1"/>
  </si>
  <si>
    <t>千葉</t>
    <rPh sb="0" eb="2">
      <t>チバ</t>
    </rPh>
    <phoneticPr fontId="1"/>
  </si>
  <si>
    <t>埼玉</t>
    <rPh sb="0" eb="2">
      <t>サイタマ</t>
    </rPh>
    <phoneticPr fontId="1"/>
  </si>
  <si>
    <t>茨城</t>
    <rPh sb="0" eb="2">
      <t>イバラキ</t>
    </rPh>
    <phoneticPr fontId="1"/>
  </si>
  <si>
    <t>栃木</t>
    <rPh sb="0" eb="2">
      <t>トチギ</t>
    </rPh>
    <phoneticPr fontId="1"/>
  </si>
  <si>
    <t>山梨</t>
    <rPh sb="0" eb="2">
      <t>ヤマナシ</t>
    </rPh>
    <phoneticPr fontId="1"/>
  </si>
  <si>
    <t>新潟</t>
    <rPh sb="0" eb="2">
      <t>ニイガタ</t>
    </rPh>
    <phoneticPr fontId="1"/>
  </si>
  <si>
    <t>長野</t>
    <rPh sb="0" eb="2">
      <t>ナガノ</t>
    </rPh>
    <phoneticPr fontId="1"/>
  </si>
  <si>
    <t>富山</t>
    <rPh sb="0" eb="2">
      <t>トヤマ</t>
    </rPh>
    <phoneticPr fontId="1"/>
  </si>
  <si>
    <t>石川</t>
    <rPh sb="0" eb="2">
      <t>イシカワ</t>
    </rPh>
    <phoneticPr fontId="1"/>
  </si>
  <si>
    <t>福井</t>
    <rPh sb="0" eb="2">
      <t>フクイ</t>
    </rPh>
    <phoneticPr fontId="1"/>
  </si>
  <si>
    <t>静岡</t>
    <rPh sb="0" eb="2">
      <t>シズオカ</t>
    </rPh>
    <phoneticPr fontId="1"/>
  </si>
  <si>
    <t>愛知</t>
    <rPh sb="0" eb="2">
      <t>アイチ</t>
    </rPh>
    <phoneticPr fontId="1"/>
  </si>
  <si>
    <t>三重</t>
    <rPh sb="0" eb="2">
      <t>ミエ</t>
    </rPh>
    <phoneticPr fontId="1"/>
  </si>
  <si>
    <t>岐阜</t>
    <rPh sb="0" eb="2">
      <t>ギフ</t>
    </rPh>
    <phoneticPr fontId="1"/>
  </si>
  <si>
    <t>大阪</t>
    <rPh sb="0" eb="2">
      <t>オオサカ</t>
    </rPh>
    <phoneticPr fontId="1"/>
  </si>
  <si>
    <t>京都</t>
    <rPh sb="0" eb="2">
      <t>キョウト</t>
    </rPh>
    <phoneticPr fontId="1"/>
  </si>
  <si>
    <t>滋賀</t>
    <rPh sb="0" eb="2">
      <t>シガ</t>
    </rPh>
    <phoneticPr fontId="1"/>
  </si>
  <si>
    <t>奈良</t>
    <rPh sb="0" eb="2">
      <t>ナラ</t>
    </rPh>
    <phoneticPr fontId="1"/>
  </si>
  <si>
    <t>和歌山</t>
    <rPh sb="0" eb="3">
      <t>ワカヤマ</t>
    </rPh>
    <phoneticPr fontId="1"/>
  </si>
  <si>
    <t>兵庫</t>
    <rPh sb="0" eb="2">
      <t>ヒョウゴ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</si>
  <si>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</si>
  <si>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</si>
  <si>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</si>
  <si>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</si>
  <si>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</si>
  <si>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香川</t>
    <rPh sb="0" eb="2">
      <t>カガワ</t>
    </rPh>
    <phoneticPr fontId="1"/>
  </si>
  <si>
    <t>徳島</t>
    <rPh sb="0" eb="2">
      <t>トクシマ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</si>
  <si>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</si>
  <si>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</si>
  <si>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</si>
  <si>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</si>
  <si>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</si>
  <si>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</si>
  <si>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</si>
  <si>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</si>
  <si>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消費税</t>
    <rPh sb="0" eb="3">
      <t>ショウヒゼイ</t>
    </rPh>
    <phoneticPr fontId="1"/>
  </si>
  <si>
    <t>総　　計</t>
    <rPh sb="0" eb="1">
      <t>フサ</t>
    </rPh>
    <rPh sb="3" eb="4">
      <t>ケイ</t>
    </rPh>
    <phoneticPr fontId="1"/>
  </si>
  <si>
    <t>サイズ</t>
    <phoneticPr fontId="1"/>
  </si>
  <si>
    <t>物品運送等予定金額表</t>
    <rPh sb="0" eb="2">
      <t>ブッピン</t>
    </rPh>
    <rPh sb="2" eb="4">
      <t>ウンソウ</t>
    </rPh>
    <rPh sb="4" eb="5">
      <t>トウ</t>
    </rPh>
    <rPh sb="5" eb="7">
      <t>ヨテイ</t>
    </rPh>
    <rPh sb="7" eb="9">
      <t>キンガク</t>
    </rPh>
    <rPh sb="9" eb="10">
      <t>ヒョウ</t>
    </rPh>
    <phoneticPr fontId="1"/>
  </si>
  <si>
    <t>∴年間予定金額（税抜）</t>
    <rPh sb="1" eb="3">
      <t>ネンカン</t>
    </rPh>
    <rPh sb="3" eb="5">
      <t>ヨテイ</t>
    </rPh>
    <rPh sb="5" eb="7">
      <t>キンガク</t>
    </rPh>
    <rPh sb="8" eb="9">
      <t>ゼイ</t>
    </rPh>
    <rPh sb="9" eb="10">
      <t>ヌ</t>
    </rPh>
    <phoneticPr fontId="1"/>
  </si>
  <si>
    <t>∴年間予定金額（税込）</t>
    <rPh sb="1" eb="3">
      <t>ネンカン</t>
    </rPh>
    <rPh sb="3" eb="5">
      <t>ヨテイ</t>
    </rPh>
    <rPh sb="5" eb="7">
      <t>キンガク</t>
    </rPh>
    <rPh sb="8" eb="9">
      <t>ゼイ</t>
    </rPh>
    <rPh sb="9" eb="10">
      <t>コ</t>
    </rPh>
    <phoneticPr fontId="1"/>
  </si>
  <si>
    <t>単価　　（税抜）</t>
    <rPh sb="0" eb="2">
      <t>タンカ</t>
    </rPh>
    <rPh sb="5" eb="6">
      <t>ゼイ</t>
    </rPh>
    <rPh sb="6" eb="7">
      <t>ヌ</t>
    </rPh>
    <phoneticPr fontId="1"/>
  </si>
  <si>
    <t>群馬</t>
    <rPh sb="0" eb="2">
      <t>グンマ</t>
    </rPh>
    <phoneticPr fontId="1"/>
  </si>
  <si>
    <t>小笠原(父島)</t>
    <rPh sb="0" eb="3">
      <t>オガサワラ</t>
    </rPh>
    <rPh sb="4" eb="6">
      <t>チチジマ</t>
    </rPh>
    <phoneticPr fontId="1"/>
  </si>
  <si>
    <t>小笠原（父島）</t>
    <rPh sb="0" eb="3">
      <t>オガサワラ</t>
    </rPh>
    <rPh sb="4" eb="6">
      <t>チチジマ</t>
    </rPh>
    <phoneticPr fontId="1"/>
  </si>
  <si>
    <t>※契約締結時には、</t>
    <rPh sb="1" eb="3">
      <t>ケイヤク</t>
    </rPh>
    <rPh sb="3" eb="5">
      <t>テイケツ</t>
    </rPh>
    <rPh sb="5" eb="6">
      <t>ジ</t>
    </rPh>
    <phoneticPr fontId="1"/>
  </si>
  <si>
    <t>別紙　1　（参考）</t>
    <rPh sb="0" eb="2">
      <t>ベッシ</t>
    </rPh>
    <rPh sb="6" eb="8">
      <t>サンコウ</t>
    </rPh>
    <phoneticPr fontId="1"/>
  </si>
  <si>
    <t>　　　内に金額を記載し提出していただきます。</t>
    <rPh sb="3" eb="4">
      <t>ナイ</t>
    </rPh>
    <rPh sb="5" eb="7">
      <t>キンガク</t>
    </rPh>
    <rPh sb="8" eb="10">
      <t>キサイ</t>
    </rPh>
    <rPh sb="11" eb="13">
      <t>テイシュツ</t>
    </rPh>
    <phoneticPr fontId="1"/>
  </si>
  <si>
    <t>熊本</t>
    <rPh sb="0" eb="2">
      <t>クマモト</t>
    </rPh>
    <phoneticPr fontId="1"/>
  </si>
  <si>
    <t xml:space="preserve"> ※ 群馬</t>
    <rPh sb="3" eb="5">
      <t>グンマ</t>
    </rPh>
    <phoneticPr fontId="1"/>
  </si>
  <si>
    <t>別紙　2</t>
    <rPh sb="0" eb="2">
      <t>ベッシ</t>
    </rPh>
    <phoneticPr fontId="1"/>
  </si>
  <si>
    <t>群馬を予定区域にする場合の運送単価</t>
    <rPh sb="0" eb="2">
      <t>グンマ</t>
    </rPh>
    <rPh sb="3" eb="5">
      <t>ヨテイ</t>
    </rPh>
    <rPh sb="5" eb="7">
      <t>クイキ</t>
    </rPh>
    <rPh sb="10" eb="12">
      <t>バアイ</t>
    </rPh>
    <rPh sb="13" eb="15">
      <t>ウンソウ</t>
    </rPh>
    <rPh sb="15" eb="17">
      <t>タンカ</t>
    </rPh>
    <phoneticPr fontId="1"/>
  </si>
  <si>
    <t xml:space="preserve"> </t>
    <phoneticPr fontId="1"/>
  </si>
  <si>
    <t>※群馬を別途予定区域にする場合は、別紙２に記入する。</t>
    <rPh sb="1" eb="3">
      <t>グンマ</t>
    </rPh>
    <rPh sb="4" eb="6">
      <t>ベット</t>
    </rPh>
    <rPh sb="6" eb="10">
      <t>ヨテイクイキ</t>
    </rPh>
    <rPh sb="13" eb="15">
      <t>バアイ</t>
    </rPh>
    <rPh sb="17" eb="19">
      <t>ベッシ</t>
    </rPh>
    <rPh sb="21" eb="23">
      <t>キニュウ</t>
    </rPh>
    <phoneticPr fontId="1"/>
  </si>
  <si>
    <t>-</t>
    <phoneticPr fontId="1"/>
  </si>
  <si>
    <t>沖縄(本島)</t>
    <rPh sb="0" eb="2">
      <t>オキナワ</t>
    </rPh>
    <rPh sb="3" eb="5">
      <t>ホントウ</t>
    </rPh>
    <phoneticPr fontId="1"/>
  </si>
  <si>
    <t>令和8年度</t>
    <rPh sb="0" eb="2">
      <t>レイワ</t>
    </rPh>
    <rPh sb="3" eb="5">
      <t>ネンド</t>
    </rPh>
    <phoneticPr fontId="1"/>
  </si>
  <si>
    <t>群馬県内宛先の令和7年度実績（参考）</t>
    <rPh sb="0" eb="3">
      <t>グンマケン</t>
    </rPh>
    <rPh sb="3" eb="4">
      <t>ナイ</t>
    </rPh>
    <rPh sb="4" eb="6">
      <t>アテサキ</t>
    </rPh>
    <rPh sb="7" eb="9">
      <t>レイワ</t>
    </rPh>
    <rPh sb="10" eb="12">
      <t>ネンド</t>
    </rPh>
    <rPh sb="12" eb="14">
      <t>ジッセキ</t>
    </rPh>
    <rPh sb="15" eb="17">
      <t>サンコウ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</si>
</sst>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rgb="FF9C000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20"/>
      <color rgb="FF00B0F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double">
        <color indexed="64"/>
      </bottom>
      <diagonal/>
    </border>
    <border>
      <left style="medium">
        <color rgb="FFFF0000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double">
        <color indexed="64"/>
      </bottom>
      <diagonal/>
    </border>
    <border>
      <left style="medium">
        <color rgb="FFFF0000"/>
      </left>
      <right style="medium">
        <color rgb="FFFF0000"/>
      </right>
      <top/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/>
      <diagonal/>
    </border>
    <border>
      <left style="medium">
        <color rgb="FFFF0000"/>
      </left>
      <right style="medium">
        <color rgb="FFFF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/>
  </cellStyleXfs>
  <cellXfs count="8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2" fillId="0" borderId="3" xfId="0" applyNumberFormat="1" applyFont="1" applyBorder="1">
      <alignment vertical="center"/>
    </xf>
    <xf numFmtId="0" fontId="2" fillId="0" borderId="9" xfId="0" applyFont="1" applyBorder="1">
      <alignment vertical="center"/>
    </xf>
    <xf numFmtId="176" fontId="2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shrinkToFit="1"/>
    </xf>
    <xf numFmtId="176" fontId="2" fillId="0" borderId="5" xfId="0" applyNumberFormat="1" applyFont="1" applyBorder="1">
      <alignment vertical="center"/>
    </xf>
    <xf numFmtId="0" fontId="2" fillId="0" borderId="10" xfId="0" applyFont="1" applyBorder="1">
      <alignment vertical="center"/>
    </xf>
    <xf numFmtId="176" fontId="2" fillId="0" borderId="1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3" xfId="0" applyFont="1" applyBorder="1">
      <alignment vertical="center"/>
    </xf>
    <xf numFmtId="176" fontId="2" fillId="0" borderId="12" xfId="0" applyNumberFormat="1" applyFont="1" applyBorder="1">
      <alignment vertical="center"/>
    </xf>
    <xf numFmtId="0" fontId="7" fillId="2" borderId="0" xfId="1">
      <alignment vertical="center"/>
    </xf>
    <xf numFmtId="0" fontId="2" fillId="0" borderId="1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176" fontId="2" fillId="0" borderId="26" xfId="0" applyNumberFormat="1" applyFont="1" applyBorder="1">
      <alignment vertical="center"/>
    </xf>
    <xf numFmtId="176" fontId="2" fillId="0" borderId="27" xfId="0" applyNumberFormat="1" applyFont="1" applyBorder="1">
      <alignment vertical="center"/>
    </xf>
    <xf numFmtId="176" fontId="2" fillId="0" borderId="28" xfId="0" applyNumberFormat="1" applyFont="1" applyBorder="1">
      <alignment vertical="center"/>
    </xf>
    <xf numFmtId="176" fontId="2" fillId="0" borderId="29" xfId="0" applyNumberFormat="1" applyFont="1" applyBorder="1">
      <alignment vertical="center"/>
    </xf>
    <xf numFmtId="176" fontId="2" fillId="0" borderId="30" xfId="0" applyNumberFormat="1" applyFont="1" applyBorder="1">
      <alignment vertical="center"/>
    </xf>
    <xf numFmtId="176" fontId="2" fillId="0" borderId="31" xfId="0" applyNumberFormat="1" applyFont="1" applyBorder="1">
      <alignment vertical="center"/>
    </xf>
    <xf numFmtId="176" fontId="2" fillId="0" borderId="32" xfId="0" applyNumberFormat="1" applyFont="1" applyBorder="1">
      <alignment vertical="center"/>
    </xf>
    <xf numFmtId="176" fontId="2" fillId="0" borderId="33" xfId="0" applyNumberFormat="1" applyFont="1" applyBorder="1">
      <alignment vertical="center"/>
    </xf>
    <xf numFmtId="176" fontId="2" fillId="0" borderId="13" xfId="0" applyNumberFormat="1" applyFont="1" applyBorder="1">
      <alignment vertical="center"/>
    </xf>
    <xf numFmtId="176" fontId="2" fillId="0" borderId="14" xfId="0" applyNumberFormat="1" applyFont="1" applyBorder="1">
      <alignment vertical="center"/>
    </xf>
    <xf numFmtId="176" fontId="2" fillId="0" borderId="8" xfId="0" applyNumberFormat="1" applyFont="1" applyBorder="1">
      <alignment vertical="center"/>
    </xf>
    <xf numFmtId="176" fontId="2" fillId="0" borderId="15" xfId="0" applyNumberFormat="1" applyFont="1" applyBorder="1">
      <alignment vertical="center"/>
    </xf>
    <xf numFmtId="176" fontId="2" fillId="0" borderId="16" xfId="0" applyNumberFormat="1" applyFont="1" applyBorder="1">
      <alignment vertical="center"/>
    </xf>
    <xf numFmtId="176" fontId="2" fillId="0" borderId="7" xfId="0" applyNumberFormat="1" applyFont="1" applyBorder="1">
      <alignment vertical="center"/>
    </xf>
    <xf numFmtId="176" fontId="2" fillId="0" borderId="34" xfId="0" applyNumberFormat="1" applyFont="1" applyBorder="1">
      <alignment vertical="center"/>
    </xf>
    <xf numFmtId="176" fontId="2" fillId="0" borderId="35" xfId="0" applyNumberFormat="1" applyFont="1" applyBorder="1">
      <alignment vertical="center"/>
    </xf>
    <xf numFmtId="176" fontId="2" fillId="0" borderId="36" xfId="0" applyNumberFormat="1" applyFont="1" applyBorder="1">
      <alignment vertical="center"/>
    </xf>
    <xf numFmtId="176" fontId="2" fillId="0" borderId="37" xfId="0" applyNumberFormat="1" applyFont="1" applyBorder="1">
      <alignment vertical="center"/>
    </xf>
    <xf numFmtId="176" fontId="2" fillId="0" borderId="38" xfId="0" applyNumberFormat="1" applyFont="1" applyBorder="1">
      <alignment vertical="center"/>
    </xf>
    <xf numFmtId="176" fontId="2" fillId="0" borderId="17" xfId="0" applyNumberFormat="1" applyFont="1" applyBorder="1">
      <alignment vertical="center"/>
    </xf>
    <xf numFmtId="176" fontId="2" fillId="0" borderId="18" xfId="0" applyNumberFormat="1" applyFont="1" applyBorder="1">
      <alignment vertical="center"/>
    </xf>
    <xf numFmtId="176" fontId="2" fillId="0" borderId="9" xfId="0" applyNumberFormat="1" applyFont="1" applyBorder="1">
      <alignment vertical="center"/>
    </xf>
    <xf numFmtId="176" fontId="2" fillId="0" borderId="39" xfId="0" applyNumberFormat="1" applyFont="1" applyBorder="1">
      <alignment vertical="center"/>
    </xf>
    <xf numFmtId="176" fontId="2" fillId="0" borderId="40" xfId="0" applyNumberFormat="1" applyFont="1" applyBorder="1">
      <alignment vertical="center"/>
    </xf>
    <xf numFmtId="176" fontId="2" fillId="0" borderId="41" xfId="0" applyNumberFormat="1" applyFont="1" applyBorder="1">
      <alignment vertical="center"/>
    </xf>
    <xf numFmtId="176" fontId="2" fillId="0" borderId="42" xfId="0" applyNumberFormat="1" applyFont="1" applyBorder="1">
      <alignment vertical="center"/>
    </xf>
    <xf numFmtId="176" fontId="2" fillId="0" borderId="43" xfId="0" applyNumberFormat="1" applyFont="1" applyBorder="1">
      <alignment vertical="center"/>
    </xf>
    <xf numFmtId="176" fontId="2" fillId="0" borderId="44" xfId="0" applyNumberFormat="1" applyFont="1" applyBorder="1">
      <alignment vertical="center"/>
    </xf>
    <xf numFmtId="176" fontId="4" fillId="0" borderId="45" xfId="0" applyNumberFormat="1" applyFont="1" applyBorder="1">
      <alignment vertical="center"/>
    </xf>
    <xf numFmtId="176" fontId="4" fillId="0" borderId="42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Border="1">
      <alignment vertical="center"/>
    </xf>
    <xf numFmtId="0" fontId="8" fillId="0" borderId="0" xfId="0" applyFont="1">
      <alignment vertical="center"/>
    </xf>
    <xf numFmtId="0" fontId="0" fillId="3" borderId="46" xfId="0" applyFill="1" applyBorder="1" applyAlignment="1">
      <alignment vertical="center" wrapText="1"/>
    </xf>
    <xf numFmtId="0" fontId="0" fillId="3" borderId="46" xfId="0" applyFill="1" applyBorder="1">
      <alignment vertical="center"/>
    </xf>
    <xf numFmtId="0" fontId="0" fillId="3" borderId="46" xfId="0" applyFill="1" applyBorder="1" applyAlignment="1">
      <alignment horizontal="right" vertical="center"/>
    </xf>
    <xf numFmtId="0" fontId="9" fillId="0" borderId="0" xfId="0" applyFo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20" xfId="0" applyFont="1" applyBorder="1" applyAlignment="1">
      <alignment horizontal="center" vertical="center" shrinkToFit="1"/>
    </xf>
  </cellXfs>
  <cellStyles count="3">
    <cellStyle name="悪い" xfId="1" builtinId="27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38</xdr:row>
      <xdr:rowOff>28575</xdr:rowOff>
    </xdr:from>
    <xdr:to>
      <xdr:col>6</xdr:col>
      <xdr:colOff>276225</xdr:colOff>
      <xdr:row>38</xdr:row>
      <xdr:rowOff>180975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C3E6CFF0-3E56-49A5-8158-677AF25BF7C8}"/>
            </a:ext>
          </a:extLst>
        </xdr:cNvPr>
        <xdr:cNvSpPr/>
      </xdr:nvSpPr>
      <xdr:spPr>
        <a:xfrm>
          <a:off x="4400550" y="6896100"/>
          <a:ext cx="238125" cy="15240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8D6B9-9504-46B1-BECC-84D43DE374EE}">
  <sheetPr>
    <tabColor rgb="FFFFC000"/>
  </sheetPr>
  <dimension ref="A1:Q41"/>
  <sheetViews>
    <sheetView showZeros="0" tabSelected="1" view="pageBreakPreview" topLeftCell="A6" zoomScaleNormal="100" zoomScaleSheetLayoutView="100" workbookViewId="0">
      <selection activeCell="Q15" sqref="Q15"/>
    </sheetView>
  </sheetViews>
  <sheetFormatPr defaultRowHeight="14.25" x14ac:dyDescent="0.15"/>
  <cols>
    <col min="1" max="1" width="9" style="25"/>
    <col min="2" max="2" width="9" style="1"/>
    <col min="3" max="3" width="12.125" style="1" customWidth="1"/>
    <col min="4" max="5" width="9" style="1"/>
    <col min="6" max="6" width="9.125" style="1" bestFit="1" customWidth="1"/>
    <col min="7" max="7" width="11.125" style="1" bestFit="1" customWidth="1"/>
    <col min="8" max="8" width="9.75" style="1" bestFit="1" customWidth="1"/>
    <col min="9" max="9" width="9.125" style="1" bestFit="1" customWidth="1"/>
    <col min="10" max="10" width="9" style="1"/>
    <col min="11" max="11" width="9.125" style="1" bestFit="1" customWidth="1"/>
    <col min="12" max="16" width="9" style="1"/>
    <col min="17" max="17" width="13.625" style="1" bestFit="1" customWidth="1"/>
    <col min="18" max="16384" width="9" style="1"/>
  </cols>
  <sheetData>
    <row r="1" spans="1:17" x14ac:dyDescent="0.15">
      <c r="A1" s="25" t="s">
        <v>85</v>
      </c>
      <c r="E1" s="1">
        <v>1</v>
      </c>
      <c r="F1" s="1">
        <v>2</v>
      </c>
      <c r="G1" s="1">
        <v>3</v>
      </c>
      <c r="H1" s="1">
        <v>4</v>
      </c>
      <c r="I1" s="1">
        <v>5</v>
      </c>
      <c r="J1" s="1">
        <v>6</v>
      </c>
      <c r="K1" s="1">
        <v>7</v>
      </c>
      <c r="L1" s="1">
        <v>8</v>
      </c>
      <c r="M1" s="1">
        <v>9</v>
      </c>
      <c r="N1" s="1">
        <v>10</v>
      </c>
      <c r="O1" s="1">
        <v>11</v>
      </c>
    </row>
    <row r="2" spans="1:17" ht="17.25" customHeight="1" x14ac:dyDescent="0.15">
      <c r="B2" s="67" t="s">
        <v>79</v>
      </c>
      <c r="C2" s="67"/>
    </row>
    <row r="3" spans="1:17" ht="24" x14ac:dyDescent="0.15">
      <c r="C3" s="64" t="s">
        <v>89</v>
      </c>
      <c r="D3" s="2"/>
      <c r="G3" s="2" t="s">
        <v>71</v>
      </c>
    </row>
    <row r="4" spans="1:17" ht="15" customHeight="1" x14ac:dyDescent="0.15">
      <c r="C4" s="2"/>
      <c r="D4" s="2"/>
      <c r="G4" s="2"/>
      <c r="O4" s="1" t="s">
        <v>24</v>
      </c>
    </row>
    <row r="5" spans="1:17" x14ac:dyDescent="0.15">
      <c r="C5" s="11"/>
      <c r="D5" s="4" t="s">
        <v>5</v>
      </c>
      <c r="E5" s="4" t="s">
        <v>6</v>
      </c>
      <c r="F5" s="4" t="s">
        <v>4</v>
      </c>
      <c r="G5" s="4" t="s">
        <v>1</v>
      </c>
      <c r="H5" s="18" t="s">
        <v>76</v>
      </c>
      <c r="I5" s="4" t="s">
        <v>3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18" t="s">
        <v>88</v>
      </c>
      <c r="Q5" s="6"/>
    </row>
    <row r="6" spans="1:17" x14ac:dyDescent="0.15">
      <c r="C6" s="11"/>
      <c r="D6" s="8"/>
      <c r="E6" s="8" t="s">
        <v>26</v>
      </c>
      <c r="F6" s="8" t="s">
        <v>29</v>
      </c>
      <c r="G6" s="8" t="s">
        <v>2</v>
      </c>
      <c r="H6" s="8"/>
      <c r="I6" s="8" t="s">
        <v>38</v>
      </c>
      <c r="J6" s="8" t="s">
        <v>40</v>
      </c>
      <c r="K6" s="8" t="s">
        <v>43</v>
      </c>
      <c r="L6" s="8" t="s">
        <v>47</v>
      </c>
      <c r="M6" s="8" t="s">
        <v>53</v>
      </c>
      <c r="N6" s="8" t="s">
        <v>58</v>
      </c>
      <c r="O6" s="8" t="s">
        <v>62</v>
      </c>
      <c r="P6" s="8"/>
      <c r="Q6" s="6"/>
    </row>
    <row r="7" spans="1:17" x14ac:dyDescent="0.15">
      <c r="C7" s="11"/>
      <c r="D7" s="9"/>
      <c r="E7" s="9" t="s">
        <v>27</v>
      </c>
      <c r="F7" s="9" t="s">
        <v>30</v>
      </c>
      <c r="G7" s="9" t="s">
        <v>32</v>
      </c>
      <c r="H7" s="9"/>
      <c r="I7" s="9" t="s">
        <v>39</v>
      </c>
      <c r="J7" s="9" t="s">
        <v>41</v>
      </c>
      <c r="K7" s="9" t="s">
        <v>44</v>
      </c>
      <c r="L7" s="9" t="s">
        <v>48</v>
      </c>
      <c r="M7" s="9" t="s">
        <v>54</v>
      </c>
      <c r="N7" s="9" t="s">
        <v>59</v>
      </c>
      <c r="O7" s="9" t="s">
        <v>63</v>
      </c>
      <c r="P7" s="9"/>
      <c r="Q7" s="6"/>
    </row>
    <row r="8" spans="1:17" x14ac:dyDescent="0.15">
      <c r="C8" s="11"/>
      <c r="D8" s="9"/>
      <c r="E8" s="9" t="s">
        <v>28</v>
      </c>
      <c r="F8" s="9" t="s">
        <v>31</v>
      </c>
      <c r="G8" s="9" t="s">
        <v>33</v>
      </c>
      <c r="H8" s="9"/>
      <c r="I8" s="9"/>
      <c r="J8" s="9" t="s">
        <v>42</v>
      </c>
      <c r="K8" s="9" t="s">
        <v>45</v>
      </c>
      <c r="L8" s="9" t="s">
        <v>49</v>
      </c>
      <c r="M8" s="9" t="s">
        <v>55</v>
      </c>
      <c r="N8" s="9" t="s">
        <v>60</v>
      </c>
      <c r="O8" s="9" t="s">
        <v>64</v>
      </c>
      <c r="P8" s="9"/>
      <c r="Q8" s="6"/>
    </row>
    <row r="9" spans="1:17" x14ac:dyDescent="0.15">
      <c r="C9" s="11"/>
      <c r="D9" s="9"/>
      <c r="E9" s="9"/>
      <c r="F9" s="9"/>
      <c r="G9" s="9" t="s">
        <v>34</v>
      </c>
      <c r="H9" s="9"/>
      <c r="I9" s="9"/>
      <c r="J9" s="9"/>
      <c r="K9" s="9" t="s">
        <v>46</v>
      </c>
      <c r="L9" s="9" t="s">
        <v>50</v>
      </c>
      <c r="M9" s="9" t="s">
        <v>56</v>
      </c>
      <c r="N9" s="9" t="s">
        <v>61</v>
      </c>
      <c r="O9" s="9" t="s">
        <v>65</v>
      </c>
      <c r="P9" s="9"/>
      <c r="Q9" s="6"/>
    </row>
    <row r="10" spans="1:17" x14ac:dyDescent="0.15">
      <c r="C10" s="11"/>
      <c r="D10" s="9"/>
      <c r="E10" s="9"/>
      <c r="F10" s="9"/>
      <c r="G10" s="58" t="s">
        <v>82</v>
      </c>
      <c r="H10" s="9"/>
      <c r="I10" s="9"/>
      <c r="J10" s="9"/>
      <c r="K10" s="9"/>
      <c r="L10" s="9" t="s">
        <v>51</v>
      </c>
      <c r="M10" s="9" t="s">
        <v>57</v>
      </c>
      <c r="N10" s="9"/>
      <c r="O10" s="9" t="s">
        <v>81</v>
      </c>
      <c r="P10" s="9"/>
      <c r="Q10" s="6"/>
    </row>
    <row r="11" spans="1:17" x14ac:dyDescent="0.15">
      <c r="C11" s="11"/>
      <c r="D11" s="9"/>
      <c r="E11" s="9"/>
      <c r="F11" s="9"/>
      <c r="G11" s="9" t="s">
        <v>35</v>
      </c>
      <c r="H11" s="9"/>
      <c r="I11" s="9"/>
      <c r="J11" s="9"/>
      <c r="K11" s="9"/>
      <c r="L11" s="9" t="s">
        <v>52</v>
      </c>
      <c r="M11" s="9"/>
      <c r="N11" s="9"/>
      <c r="O11" s="9" t="s">
        <v>66</v>
      </c>
      <c r="P11" s="9"/>
      <c r="Q11" s="6"/>
    </row>
    <row r="12" spans="1:17" x14ac:dyDescent="0.15">
      <c r="B12" s="16"/>
      <c r="C12" s="12"/>
      <c r="D12" s="9"/>
      <c r="E12" s="9"/>
      <c r="F12" s="9"/>
      <c r="G12" s="9" t="s">
        <v>36</v>
      </c>
      <c r="H12" s="9"/>
      <c r="I12" s="9"/>
      <c r="J12" s="9"/>
      <c r="K12" s="9"/>
      <c r="L12" s="9"/>
      <c r="M12" s="9"/>
      <c r="N12" s="9"/>
      <c r="O12" s="9" t="s">
        <v>67</v>
      </c>
      <c r="P12" s="9"/>
      <c r="Q12" s="13"/>
    </row>
    <row r="13" spans="1:17" x14ac:dyDescent="0.15">
      <c r="B13" s="3"/>
      <c r="C13" s="4" t="s">
        <v>70</v>
      </c>
      <c r="D13" s="10"/>
      <c r="E13" s="10"/>
      <c r="F13" s="10"/>
      <c r="G13" s="9" t="s">
        <v>37</v>
      </c>
      <c r="H13" s="10"/>
      <c r="I13" s="10"/>
      <c r="J13" s="10"/>
      <c r="K13" s="10"/>
      <c r="L13" s="10"/>
      <c r="M13" s="10"/>
      <c r="N13" s="10"/>
      <c r="O13" s="10"/>
      <c r="P13" s="10"/>
      <c r="Q13" s="4" t="s">
        <v>15</v>
      </c>
    </row>
    <row r="14" spans="1:17" x14ac:dyDescent="0.15">
      <c r="B14" s="68" t="s">
        <v>0</v>
      </c>
      <c r="C14" s="3" t="s">
        <v>20</v>
      </c>
      <c r="D14" s="14"/>
      <c r="E14" s="14">
        <v>1</v>
      </c>
      <c r="F14" s="14">
        <v>111</v>
      </c>
      <c r="G14" s="14">
        <v>210</v>
      </c>
      <c r="H14" s="14">
        <v>15</v>
      </c>
      <c r="I14" s="14">
        <v>71</v>
      </c>
      <c r="J14" s="14"/>
      <c r="K14" s="14">
        <v>46</v>
      </c>
      <c r="L14" s="14">
        <v>2</v>
      </c>
      <c r="M14" s="14"/>
      <c r="N14" s="14"/>
      <c r="O14" s="14"/>
      <c r="P14" s="14"/>
      <c r="Q14" s="14">
        <f>SUM(D14:P14)</f>
        <v>456</v>
      </c>
    </row>
    <row r="15" spans="1:17" x14ac:dyDescent="0.15">
      <c r="B15" s="69"/>
      <c r="C15" s="3" t="s">
        <v>21</v>
      </c>
      <c r="D15" s="14">
        <v>1</v>
      </c>
      <c r="E15" s="14">
        <v>1</v>
      </c>
      <c r="F15" s="14">
        <v>130</v>
      </c>
      <c r="G15" s="14">
        <v>187</v>
      </c>
      <c r="H15" s="14">
        <v>30</v>
      </c>
      <c r="I15" s="14">
        <v>58</v>
      </c>
      <c r="J15" s="14">
        <v>1</v>
      </c>
      <c r="K15" s="14">
        <v>70</v>
      </c>
      <c r="L15" s="14">
        <v>1</v>
      </c>
      <c r="M15" s="14">
        <v>1</v>
      </c>
      <c r="N15" s="14">
        <v>1</v>
      </c>
      <c r="O15" s="14">
        <v>1</v>
      </c>
      <c r="P15" s="14"/>
      <c r="Q15" s="14">
        <f>SUM(D15:P15)</f>
        <v>482</v>
      </c>
    </row>
    <row r="16" spans="1:17" x14ac:dyDescent="0.15">
      <c r="B16" s="69"/>
      <c r="C16" s="3" t="s">
        <v>16</v>
      </c>
      <c r="D16" s="14"/>
      <c r="E16" s="14">
        <v>1</v>
      </c>
      <c r="F16" s="14">
        <v>39</v>
      </c>
      <c r="G16" s="14">
        <v>76</v>
      </c>
      <c r="H16" s="14">
        <v>3</v>
      </c>
      <c r="I16" s="14">
        <v>27</v>
      </c>
      <c r="J16" s="14">
        <v>2</v>
      </c>
      <c r="K16" s="14">
        <v>26</v>
      </c>
      <c r="L16" s="14">
        <v>1</v>
      </c>
      <c r="M16" s="14"/>
      <c r="N16" s="14"/>
      <c r="O16" s="14"/>
      <c r="P16" s="14"/>
      <c r="Q16" s="14">
        <f>SUM(D16:P16)</f>
        <v>175</v>
      </c>
    </row>
    <row r="17" spans="2:17" x14ac:dyDescent="0.15">
      <c r="B17" s="69"/>
      <c r="C17" s="3" t="s">
        <v>17</v>
      </c>
      <c r="D17" s="14"/>
      <c r="E17" s="14"/>
      <c r="F17" s="14">
        <v>13</v>
      </c>
      <c r="G17" s="14">
        <v>57</v>
      </c>
      <c r="H17" s="14">
        <v>4</v>
      </c>
      <c r="I17" s="14">
        <v>16</v>
      </c>
      <c r="J17" s="14"/>
      <c r="K17" s="14">
        <v>6</v>
      </c>
      <c r="L17" s="14">
        <v>2</v>
      </c>
      <c r="M17" s="14"/>
      <c r="N17" s="14"/>
      <c r="O17" s="14"/>
      <c r="P17" s="14"/>
      <c r="Q17" s="14">
        <f>SUM(D17:P17)</f>
        <v>98</v>
      </c>
    </row>
    <row r="18" spans="2:17" ht="15" thickBot="1" x14ac:dyDescent="0.2">
      <c r="B18" s="69"/>
      <c r="C18" s="23" t="s">
        <v>18</v>
      </c>
      <c r="D18" s="15"/>
      <c r="E18" s="15"/>
      <c r="F18" s="15">
        <v>8</v>
      </c>
      <c r="G18" s="15">
        <v>22</v>
      </c>
      <c r="H18" s="15">
        <v>1</v>
      </c>
      <c r="I18" s="15">
        <v>5</v>
      </c>
      <c r="J18" s="15">
        <v>3</v>
      </c>
      <c r="K18" s="15">
        <v>5</v>
      </c>
      <c r="L18" s="15"/>
      <c r="M18" s="15"/>
      <c r="N18" s="15"/>
      <c r="O18" s="15"/>
      <c r="P18" s="15"/>
      <c r="Q18" s="15">
        <f>SUM(D18:P18)</f>
        <v>44</v>
      </c>
    </row>
    <row r="19" spans="2:17" ht="15" thickTop="1" x14ac:dyDescent="0.15">
      <c r="B19" s="70" t="s">
        <v>23</v>
      </c>
      <c r="C19" s="71"/>
      <c r="D19" s="24">
        <f t="shared" ref="D19:Q19" si="0">SUM(D14:D18)</f>
        <v>1</v>
      </c>
      <c r="E19" s="24">
        <f t="shared" si="0"/>
        <v>3</v>
      </c>
      <c r="F19" s="24">
        <f t="shared" si="0"/>
        <v>301</v>
      </c>
      <c r="G19" s="24">
        <f t="shared" si="0"/>
        <v>552</v>
      </c>
      <c r="H19" s="24">
        <f t="shared" si="0"/>
        <v>53</v>
      </c>
      <c r="I19" s="24">
        <f t="shared" si="0"/>
        <v>177</v>
      </c>
      <c r="J19" s="24">
        <f t="shared" si="0"/>
        <v>6</v>
      </c>
      <c r="K19" s="24">
        <f t="shared" si="0"/>
        <v>153</v>
      </c>
      <c r="L19" s="24">
        <f t="shared" si="0"/>
        <v>6</v>
      </c>
      <c r="M19" s="24">
        <f t="shared" si="0"/>
        <v>1</v>
      </c>
      <c r="N19" s="24">
        <f t="shared" si="0"/>
        <v>1</v>
      </c>
      <c r="O19" s="24">
        <f t="shared" si="0"/>
        <v>1</v>
      </c>
      <c r="P19" s="24">
        <f t="shared" si="0"/>
        <v>0</v>
      </c>
      <c r="Q19" s="24">
        <f t="shared" si="0"/>
        <v>1255</v>
      </c>
    </row>
    <row r="20" spans="2:17" x14ac:dyDescent="0.15">
      <c r="B20" s="5"/>
    </row>
    <row r="21" spans="2:17" x14ac:dyDescent="0.15">
      <c r="O21" s="1" t="s">
        <v>25</v>
      </c>
    </row>
    <row r="22" spans="2:17" ht="15" thickBot="1" x14ac:dyDescent="0.2">
      <c r="B22" s="3"/>
      <c r="C22" s="4" t="s">
        <v>70</v>
      </c>
      <c r="D22" s="8" t="s">
        <v>5</v>
      </c>
      <c r="E22" s="8" t="s">
        <v>6</v>
      </c>
      <c r="F22" s="8" t="s">
        <v>4</v>
      </c>
      <c r="G22" s="8" t="s">
        <v>1</v>
      </c>
      <c r="H22" s="27" t="s">
        <v>77</v>
      </c>
      <c r="I22" s="8" t="s">
        <v>3</v>
      </c>
      <c r="J22" s="8" t="s">
        <v>7</v>
      </c>
      <c r="K22" s="8" t="s">
        <v>8</v>
      </c>
      <c r="L22" s="8" t="s">
        <v>9</v>
      </c>
      <c r="M22" s="8" t="s">
        <v>10</v>
      </c>
      <c r="N22" s="8" t="s">
        <v>11</v>
      </c>
      <c r="O22" s="8" t="s">
        <v>12</v>
      </c>
      <c r="P22" s="8" t="s">
        <v>13</v>
      </c>
      <c r="Q22" s="6"/>
    </row>
    <row r="23" spans="2:17" x14ac:dyDescent="0.15">
      <c r="B23" s="72" t="s">
        <v>74</v>
      </c>
      <c r="C23" s="26" t="s">
        <v>20</v>
      </c>
      <c r="D23" s="28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30"/>
    </row>
    <row r="24" spans="2:17" x14ac:dyDescent="0.15">
      <c r="B24" s="73"/>
      <c r="C24" s="26" t="s">
        <v>21</v>
      </c>
      <c r="D24" s="31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32"/>
    </row>
    <row r="25" spans="2:17" x14ac:dyDescent="0.15">
      <c r="B25" s="73"/>
      <c r="C25" s="26" t="s">
        <v>16</v>
      </c>
      <c r="D25" s="31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32"/>
    </row>
    <row r="26" spans="2:17" x14ac:dyDescent="0.15">
      <c r="B26" s="73"/>
      <c r="C26" s="26" t="s">
        <v>17</v>
      </c>
      <c r="D26" s="31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32"/>
    </row>
    <row r="27" spans="2:17" ht="15" thickBot="1" x14ac:dyDescent="0.2">
      <c r="B27" s="73"/>
      <c r="C27" s="26" t="s">
        <v>18</v>
      </c>
      <c r="D27" s="33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5"/>
    </row>
    <row r="28" spans="2:17" hidden="1" x14ac:dyDescent="0.15">
      <c r="B28" s="74"/>
      <c r="C28" s="3" t="s">
        <v>19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7"/>
    </row>
    <row r="29" spans="2:17" ht="8.25" customHeight="1" x14ac:dyDescent="0.15">
      <c r="B29" s="22"/>
    </row>
    <row r="30" spans="2:17" x14ac:dyDescent="0.15">
      <c r="O30" s="1" t="s">
        <v>25</v>
      </c>
    </row>
    <row r="31" spans="2:17" ht="15" thickBot="1" x14ac:dyDescent="0.2">
      <c r="B31" s="3"/>
      <c r="C31" s="4" t="s">
        <v>70</v>
      </c>
      <c r="D31" s="4" t="s">
        <v>5</v>
      </c>
      <c r="E31" s="4" t="s">
        <v>6</v>
      </c>
      <c r="F31" s="8" t="s">
        <v>4</v>
      </c>
      <c r="G31" s="8" t="s">
        <v>1</v>
      </c>
      <c r="H31" s="8" t="s">
        <v>14</v>
      </c>
      <c r="I31" s="8" t="s">
        <v>3</v>
      </c>
      <c r="J31" s="4" t="s">
        <v>7</v>
      </c>
      <c r="K31" s="8" t="s">
        <v>8</v>
      </c>
      <c r="L31" s="4" t="s">
        <v>9</v>
      </c>
      <c r="M31" s="4" t="s">
        <v>10</v>
      </c>
      <c r="N31" s="4" t="s">
        <v>11</v>
      </c>
      <c r="O31" s="4" t="s">
        <v>12</v>
      </c>
      <c r="P31" s="4" t="s">
        <v>13</v>
      </c>
      <c r="Q31" s="8" t="s">
        <v>15</v>
      </c>
    </row>
    <row r="32" spans="2:17" x14ac:dyDescent="0.15">
      <c r="B32" s="75" t="s">
        <v>22</v>
      </c>
      <c r="C32" s="3" t="s">
        <v>20</v>
      </c>
      <c r="D32" s="14">
        <f t="shared" ref="D32:P36" si="1">D14*D23</f>
        <v>0</v>
      </c>
      <c r="E32" s="36">
        <f t="shared" si="1"/>
        <v>0</v>
      </c>
      <c r="F32" s="28">
        <f t="shared" si="1"/>
        <v>0</v>
      </c>
      <c r="G32" s="29">
        <f t="shared" si="1"/>
        <v>0</v>
      </c>
      <c r="H32" s="29">
        <f t="shared" si="1"/>
        <v>0</v>
      </c>
      <c r="I32" s="30">
        <f t="shared" si="1"/>
        <v>0</v>
      </c>
      <c r="J32" s="47">
        <f t="shared" si="1"/>
        <v>0</v>
      </c>
      <c r="K32" s="50">
        <f t="shared" si="1"/>
        <v>0</v>
      </c>
      <c r="L32" s="39">
        <f t="shared" si="1"/>
        <v>0</v>
      </c>
      <c r="M32" s="14">
        <f t="shared" si="1"/>
        <v>0</v>
      </c>
      <c r="N32" s="14">
        <f t="shared" si="1"/>
        <v>0</v>
      </c>
      <c r="O32" s="14">
        <f t="shared" si="1"/>
        <v>0</v>
      </c>
      <c r="P32" s="36">
        <f t="shared" si="1"/>
        <v>0</v>
      </c>
      <c r="Q32" s="50">
        <f>SUM(D32:P32)</f>
        <v>0</v>
      </c>
    </row>
    <row r="33" spans="2:17" x14ac:dyDescent="0.15">
      <c r="B33" s="75"/>
      <c r="C33" s="3" t="s">
        <v>21</v>
      </c>
      <c r="D33" s="14">
        <f t="shared" si="1"/>
        <v>0</v>
      </c>
      <c r="E33" s="36">
        <f t="shared" si="1"/>
        <v>0</v>
      </c>
      <c r="F33" s="31">
        <f t="shared" si="1"/>
        <v>0</v>
      </c>
      <c r="G33" s="14">
        <f t="shared" si="1"/>
        <v>0</v>
      </c>
      <c r="H33" s="14">
        <f t="shared" si="1"/>
        <v>0</v>
      </c>
      <c r="I33" s="32">
        <f t="shared" si="1"/>
        <v>0</v>
      </c>
      <c r="J33" s="47">
        <f t="shared" si="1"/>
        <v>0</v>
      </c>
      <c r="K33" s="51">
        <f t="shared" si="1"/>
        <v>0</v>
      </c>
      <c r="L33" s="39">
        <f t="shared" si="1"/>
        <v>0</v>
      </c>
      <c r="M33" s="14">
        <f t="shared" si="1"/>
        <v>0</v>
      </c>
      <c r="N33" s="14">
        <f t="shared" si="1"/>
        <v>0</v>
      </c>
      <c r="O33" s="14">
        <f t="shared" si="1"/>
        <v>0</v>
      </c>
      <c r="P33" s="36">
        <f t="shared" si="1"/>
        <v>0</v>
      </c>
      <c r="Q33" s="51">
        <f>SUM(D33:P33)</f>
        <v>0</v>
      </c>
    </row>
    <row r="34" spans="2:17" x14ac:dyDescent="0.15">
      <c r="B34" s="75"/>
      <c r="C34" s="3" t="s">
        <v>16</v>
      </c>
      <c r="D34" s="14">
        <f t="shared" si="1"/>
        <v>0</v>
      </c>
      <c r="E34" s="36">
        <f t="shared" si="1"/>
        <v>0</v>
      </c>
      <c r="F34" s="31">
        <f t="shared" si="1"/>
        <v>0</v>
      </c>
      <c r="G34" s="14">
        <f t="shared" si="1"/>
        <v>0</v>
      </c>
      <c r="H34" s="14">
        <f t="shared" si="1"/>
        <v>0</v>
      </c>
      <c r="I34" s="32">
        <f t="shared" si="1"/>
        <v>0</v>
      </c>
      <c r="J34" s="47">
        <f t="shared" si="1"/>
        <v>0</v>
      </c>
      <c r="K34" s="51">
        <f t="shared" si="1"/>
        <v>0</v>
      </c>
      <c r="L34" s="39">
        <f t="shared" si="1"/>
        <v>0</v>
      </c>
      <c r="M34" s="14">
        <f t="shared" si="1"/>
        <v>0</v>
      </c>
      <c r="N34" s="14">
        <f t="shared" si="1"/>
        <v>0</v>
      </c>
      <c r="O34" s="14">
        <f t="shared" si="1"/>
        <v>0</v>
      </c>
      <c r="P34" s="36">
        <f t="shared" si="1"/>
        <v>0</v>
      </c>
      <c r="Q34" s="51">
        <f>SUM(D34:P34)</f>
        <v>0</v>
      </c>
    </row>
    <row r="35" spans="2:17" x14ac:dyDescent="0.15">
      <c r="B35" s="75"/>
      <c r="C35" s="3" t="s">
        <v>17</v>
      </c>
      <c r="D35" s="14">
        <f t="shared" si="1"/>
        <v>0</v>
      </c>
      <c r="E35" s="36">
        <f t="shared" si="1"/>
        <v>0</v>
      </c>
      <c r="F35" s="31">
        <f t="shared" si="1"/>
        <v>0</v>
      </c>
      <c r="G35" s="14">
        <f t="shared" si="1"/>
        <v>0</v>
      </c>
      <c r="H35" s="14">
        <f t="shared" si="1"/>
        <v>0</v>
      </c>
      <c r="I35" s="32">
        <f t="shared" si="1"/>
        <v>0</v>
      </c>
      <c r="J35" s="47">
        <f t="shared" si="1"/>
        <v>0</v>
      </c>
      <c r="K35" s="51">
        <f t="shared" si="1"/>
        <v>0</v>
      </c>
      <c r="L35" s="39">
        <f t="shared" si="1"/>
        <v>0</v>
      </c>
      <c r="M35" s="14">
        <f t="shared" si="1"/>
        <v>0</v>
      </c>
      <c r="N35" s="14">
        <f t="shared" si="1"/>
        <v>0</v>
      </c>
      <c r="O35" s="14">
        <f t="shared" si="1"/>
        <v>0</v>
      </c>
      <c r="P35" s="36">
        <f t="shared" si="1"/>
        <v>0</v>
      </c>
      <c r="Q35" s="51">
        <f>SUM(D35:P35)</f>
        <v>0</v>
      </c>
    </row>
    <row r="36" spans="2:17" ht="15" thickBot="1" x14ac:dyDescent="0.2">
      <c r="B36" s="76"/>
      <c r="C36" s="20" t="s">
        <v>18</v>
      </c>
      <c r="D36" s="21">
        <f t="shared" si="1"/>
        <v>0</v>
      </c>
      <c r="E36" s="37">
        <f t="shared" si="1"/>
        <v>0</v>
      </c>
      <c r="F36" s="42">
        <f t="shared" si="1"/>
        <v>0</v>
      </c>
      <c r="G36" s="21">
        <f t="shared" si="1"/>
        <v>0</v>
      </c>
      <c r="H36" s="21">
        <f t="shared" si="1"/>
        <v>0</v>
      </c>
      <c r="I36" s="43">
        <f t="shared" si="1"/>
        <v>0</v>
      </c>
      <c r="J36" s="48">
        <f t="shared" si="1"/>
        <v>0</v>
      </c>
      <c r="K36" s="52">
        <f t="shared" si="1"/>
        <v>0</v>
      </c>
      <c r="L36" s="40">
        <f t="shared" si="1"/>
        <v>0</v>
      </c>
      <c r="M36" s="21">
        <f t="shared" si="1"/>
        <v>0</v>
      </c>
      <c r="N36" s="21">
        <f t="shared" si="1"/>
        <v>0</v>
      </c>
      <c r="O36" s="21">
        <f t="shared" si="1"/>
        <v>0</v>
      </c>
      <c r="P36" s="37">
        <f t="shared" si="1"/>
        <v>0</v>
      </c>
      <c r="Q36" s="52">
        <f>SUM(D36:P36)</f>
        <v>0</v>
      </c>
    </row>
    <row r="37" spans="2:17" ht="15.75" thickTop="1" thickBot="1" x14ac:dyDescent="0.2">
      <c r="B37" s="65" t="s">
        <v>23</v>
      </c>
      <c r="C37" s="66"/>
      <c r="D37" s="19">
        <f t="shared" ref="D37:Q37" si="2">SUM(D32:D36)</f>
        <v>0</v>
      </c>
      <c r="E37" s="38">
        <f t="shared" si="2"/>
        <v>0</v>
      </c>
      <c r="F37" s="44">
        <f t="shared" si="2"/>
        <v>0</v>
      </c>
      <c r="G37" s="45">
        <f t="shared" si="2"/>
        <v>0</v>
      </c>
      <c r="H37" s="45">
        <f t="shared" si="2"/>
        <v>0</v>
      </c>
      <c r="I37" s="46">
        <f t="shared" si="2"/>
        <v>0</v>
      </c>
      <c r="J37" s="49">
        <f t="shared" si="2"/>
        <v>0</v>
      </c>
      <c r="K37" s="53">
        <f t="shared" si="2"/>
        <v>0</v>
      </c>
      <c r="L37" s="41">
        <f t="shared" si="2"/>
        <v>0</v>
      </c>
      <c r="M37" s="19">
        <f t="shared" si="2"/>
        <v>0</v>
      </c>
      <c r="N37" s="19">
        <f t="shared" si="2"/>
        <v>0</v>
      </c>
      <c r="O37" s="19">
        <f t="shared" si="2"/>
        <v>0</v>
      </c>
      <c r="P37" s="38">
        <f t="shared" si="2"/>
        <v>0</v>
      </c>
      <c r="Q37" s="54">
        <f t="shared" si="2"/>
        <v>0</v>
      </c>
    </row>
    <row r="38" spans="2:17" x14ac:dyDescent="0.15">
      <c r="D38" s="17">
        <f t="shared" ref="D38:N38" si="3">TRUNC(D37*0.05)</f>
        <v>0</v>
      </c>
      <c r="E38" s="17">
        <f t="shared" si="3"/>
        <v>0</v>
      </c>
      <c r="F38" s="17"/>
      <c r="G38" s="17"/>
      <c r="H38" s="17"/>
      <c r="I38" s="17"/>
      <c r="J38" s="17"/>
      <c r="K38" s="17"/>
      <c r="L38" s="17">
        <f t="shared" si="3"/>
        <v>0</v>
      </c>
      <c r="M38" s="17">
        <f t="shared" si="3"/>
        <v>0</v>
      </c>
      <c r="N38" s="17">
        <f t="shared" si="3"/>
        <v>0</v>
      </c>
      <c r="O38" s="75" t="s">
        <v>68</v>
      </c>
      <c r="P38" s="77"/>
      <c r="Q38" s="51">
        <f>TRUNC(Q37*0.1)</f>
        <v>0</v>
      </c>
    </row>
    <row r="39" spans="2:17" ht="15" thickBot="1" x14ac:dyDescent="0.2">
      <c r="D39" s="17">
        <f>D37+D38</f>
        <v>0</v>
      </c>
      <c r="E39" s="17" t="s">
        <v>78</v>
      </c>
      <c r="F39" s="17"/>
      <c r="G39" s="17" t="s">
        <v>80</v>
      </c>
      <c r="H39" s="17"/>
      <c r="I39" s="17"/>
      <c r="J39" s="17"/>
      <c r="K39" s="17"/>
      <c r="L39" s="17">
        <f>L37+L38</f>
        <v>0</v>
      </c>
      <c r="M39" s="17">
        <f>M37+M38</f>
        <v>0</v>
      </c>
      <c r="N39" s="17">
        <f>N37+N38</f>
        <v>0</v>
      </c>
      <c r="O39" s="68" t="s">
        <v>69</v>
      </c>
      <c r="P39" s="78"/>
      <c r="Q39" s="55">
        <f>Q37+Q38</f>
        <v>0</v>
      </c>
    </row>
    <row r="40" spans="2:17" ht="17.25" x14ac:dyDescent="0.15">
      <c r="E40" s="17" t="s">
        <v>86</v>
      </c>
      <c r="N40" s="79" t="s">
        <v>72</v>
      </c>
      <c r="O40" s="80"/>
      <c r="P40" s="80"/>
      <c r="Q40" s="56">
        <f>TRUNC((Q41*100)/110,0)</f>
        <v>0</v>
      </c>
    </row>
    <row r="41" spans="2:17" ht="18" thickBot="1" x14ac:dyDescent="0.2">
      <c r="N41" s="81" t="s">
        <v>73</v>
      </c>
      <c r="O41" s="82"/>
      <c r="P41" s="82"/>
      <c r="Q41" s="57">
        <f>Q39</f>
        <v>0</v>
      </c>
    </row>
  </sheetData>
  <mergeCells count="10">
    <mergeCell ref="O38:P38"/>
    <mergeCell ref="O39:P39"/>
    <mergeCell ref="N40:P40"/>
    <mergeCell ref="N41:P41"/>
    <mergeCell ref="B37:C37"/>
    <mergeCell ref="B2:C2"/>
    <mergeCell ref="B14:B18"/>
    <mergeCell ref="B19:C19"/>
    <mergeCell ref="B23:B28"/>
    <mergeCell ref="B32:B36"/>
  </mergeCells>
  <phoneticPr fontId="1"/>
  <pageMargins left="0.42" right="0.23" top="0.74" bottom="0.26" header="0.51181102362204722" footer="0.2"/>
  <pageSetup paperSize="9" scale="91" orientation="landscape" r:id="rId1"/>
  <headerFooter alignWithMargins="0"/>
  <rowBreaks count="1" manualBreakCount="1">
    <brk id="41" min="1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EEE09-5ED6-4398-9425-4D11AFD1AF0E}">
  <sheetPr>
    <tabColor theme="2" tint="-0.499984740745262"/>
  </sheetPr>
  <dimension ref="A1:G11"/>
  <sheetViews>
    <sheetView workbookViewId="0">
      <selection activeCell="D6" sqref="D6"/>
    </sheetView>
  </sheetViews>
  <sheetFormatPr defaultRowHeight="13.5" x14ac:dyDescent="0.15"/>
  <cols>
    <col min="2" max="2" width="10.625" bestFit="1" customWidth="1"/>
    <col min="4" max="4" width="20" customWidth="1"/>
  </cols>
  <sheetData>
    <row r="1" spans="1:7" ht="17.25" customHeight="1" x14ac:dyDescent="0.15">
      <c r="A1" s="67" t="s">
        <v>83</v>
      </c>
      <c r="B1" s="67"/>
    </row>
    <row r="2" spans="1:7" ht="17.25" customHeight="1" x14ac:dyDescent="0.15">
      <c r="A2" s="67"/>
      <c r="B2" s="67"/>
    </row>
    <row r="3" spans="1:7" ht="17.25" customHeight="1" x14ac:dyDescent="0.15">
      <c r="A3" s="1" t="s">
        <v>84</v>
      </c>
      <c r="B3" s="1"/>
    </row>
    <row r="4" spans="1:7" ht="17.25" customHeight="1" x14ac:dyDescent="0.15">
      <c r="A4" s="67"/>
      <c r="B4" s="67"/>
    </row>
    <row r="5" spans="1:7" ht="37.5" customHeight="1" x14ac:dyDescent="0.15">
      <c r="A5" s="3"/>
      <c r="B5" s="4" t="s">
        <v>70</v>
      </c>
      <c r="C5" s="4" t="s">
        <v>75</v>
      </c>
      <c r="D5" s="61" t="s">
        <v>90</v>
      </c>
    </row>
    <row r="6" spans="1:7" ht="14.25" x14ac:dyDescent="0.15">
      <c r="A6" s="72" t="s">
        <v>74</v>
      </c>
      <c r="B6" s="3" t="s">
        <v>20</v>
      </c>
      <c r="C6" s="59"/>
      <c r="D6" s="62">
        <v>12</v>
      </c>
      <c r="G6" s="60"/>
    </row>
    <row r="7" spans="1:7" ht="14.25" x14ac:dyDescent="0.15">
      <c r="A7" s="73"/>
      <c r="B7" s="3" t="s">
        <v>21</v>
      </c>
      <c r="C7" s="59"/>
      <c r="D7" s="62">
        <v>20</v>
      </c>
      <c r="G7" s="60"/>
    </row>
    <row r="8" spans="1:7" ht="14.25" x14ac:dyDescent="0.15">
      <c r="A8" s="73"/>
      <c r="B8" s="3" t="s">
        <v>16</v>
      </c>
      <c r="C8" s="59"/>
      <c r="D8" s="62">
        <v>6</v>
      </c>
      <c r="G8" s="60"/>
    </row>
    <row r="9" spans="1:7" ht="14.25" x14ac:dyDescent="0.15">
      <c r="A9" s="73"/>
      <c r="B9" s="3" t="s">
        <v>17</v>
      </c>
      <c r="C9" s="59"/>
      <c r="D9" s="63" t="s">
        <v>87</v>
      </c>
    </row>
    <row r="10" spans="1:7" ht="14.25" x14ac:dyDescent="0.15">
      <c r="A10" s="73"/>
      <c r="B10" s="3" t="s">
        <v>18</v>
      </c>
      <c r="C10" s="59"/>
      <c r="D10" s="63" t="s">
        <v>87</v>
      </c>
    </row>
    <row r="11" spans="1:7" ht="14.25" x14ac:dyDescent="0.15">
      <c r="A11" s="74"/>
      <c r="B11" s="3" t="s">
        <v>19</v>
      </c>
      <c r="C11" s="59"/>
      <c r="D11" s="63" t="s">
        <v>87</v>
      </c>
    </row>
  </sheetData>
  <mergeCells count="4">
    <mergeCell ref="A1:B1"/>
    <mergeCell ref="A2:B2"/>
    <mergeCell ref="A4:B4"/>
    <mergeCell ref="A6:A11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R7公告用</vt:lpstr>
      <vt:lpstr>群馬県単価(別紙2) </vt:lpstr>
      <vt:lpstr>'R7公告用'!Print_Area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2025-01-29T01:09:14Z</cp:lastPrinted>
  <dcterms:created xsi:type="dcterms:W3CDTF">2009-03-18T12:49:04Z</dcterms:created>
  <dcterms:modified xsi:type="dcterms:W3CDTF">2026-02-06T02:51:46Z</dcterms:modified>
</cp:coreProperties>
</file>