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digitalgojp-my.sharepoint.com/personal/fumitake_kosegi580_maff_go_jp/Documents/ドキュメント/【機２：局内限】令和７年度/事務連絡の発出関係/熱中症の一部改正/ホームページお知らせ掲載/"/>
    </mc:Choice>
  </mc:AlternateContent>
  <xr:revisionPtr revIDLastSave="953" documentId="8_{7246BA35-2CD9-49F6-8D85-50599CF1F89A}" xr6:coauthVersionLast="47" xr6:coauthVersionMax="47" xr10:uidLastSave="{1FFBB5F8-2192-4C8F-9E22-11703D3159C5}"/>
  <bookViews>
    <workbookView xWindow="-120" yWindow="-120" windowWidth="29040" windowHeight="15720" xr2:uid="{00000000-000D-0000-FFFF-FFFF00000000}"/>
  </bookViews>
  <sheets>
    <sheet name="施工計画書記載例" sheetId="8" r:id="rId1"/>
    <sheet name="熱中症対策様式1_気温集計表" sheetId="15" r:id="rId2"/>
    <sheet name="熱中症対策様式2_月別気温集計表（〇月）" sheetId="14" r:id="rId3"/>
    <sheet name="地上気象観測地点一覧" sheetId="17" r:id="rId4"/>
    <sheet name="地域気象観測所一覧" sheetId="13" r:id="rId5"/>
  </sheets>
  <definedNames>
    <definedName name="_xlnm._FilterDatabase" localSheetId="4" hidden="1">地域気象観測所一覧!$A$15:$Q$174</definedName>
    <definedName name="_xlnm.Print_Area" localSheetId="0">施工計画書記載例!$A$1:$K$42</definedName>
    <definedName name="_xlnm.Print_Area" localSheetId="4">地域気象観測所一覧!$A$1:$Q$174</definedName>
    <definedName name="_xlnm.Print_Area" localSheetId="1">熱中症対策様式1_気温集計表!$A$1:$I$20</definedName>
    <definedName name="_xlnm.Print_Area" localSheetId="2">'熱中症対策様式2_月別気温集計表（〇月）'!$B$2:$J$39</definedName>
    <definedName name="_xlnm.Print_Titles" localSheetId="4">地域気象観測所一覧!$15:$15</definedName>
    <definedName name="工事名">熱中症対策様式1_気温集計表!$D$3</definedName>
    <definedName name="施工箇所">熱中症対策様式1_気温集計表!$G$5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5" l="1"/>
  <c r="H25" i="14"/>
  <c r="G37" i="14"/>
  <c r="H36" i="14"/>
  <c r="H35" i="14"/>
  <c r="H34" i="14"/>
  <c r="H33" i="14"/>
  <c r="H32" i="14"/>
  <c r="H31" i="14"/>
  <c r="H30" i="14"/>
  <c r="H28" i="14"/>
  <c r="H27" i="14"/>
  <c r="H26" i="14"/>
  <c r="H24" i="14"/>
  <c r="H23" i="14"/>
  <c r="H22" i="14"/>
  <c r="H21" i="14"/>
  <c r="H20" i="14"/>
  <c r="H19" i="14"/>
  <c r="H18" i="14"/>
  <c r="H17" i="14"/>
  <c r="H16" i="14"/>
  <c r="H15" i="14"/>
  <c r="H14" i="14"/>
  <c r="H13" i="14"/>
  <c r="H12" i="14"/>
  <c r="H11" i="14"/>
  <c r="H10" i="14"/>
  <c r="H9" i="14"/>
  <c r="H8" i="14"/>
  <c r="H7" i="14"/>
  <c r="H6" i="14"/>
  <c r="B36" i="14"/>
  <c r="C36" i="14" s="1"/>
  <c r="B35" i="14"/>
  <c r="B34" i="14"/>
  <c r="B33" i="14"/>
  <c r="B32" i="14"/>
  <c r="B31" i="14"/>
  <c r="B30" i="14"/>
  <c r="B29" i="14"/>
  <c r="B28" i="14"/>
  <c r="B27" i="14"/>
  <c r="B26" i="14"/>
  <c r="B25" i="14"/>
  <c r="B24" i="14"/>
  <c r="B23" i="14"/>
  <c r="B22" i="14"/>
  <c r="B21" i="14"/>
  <c r="B20" i="14"/>
  <c r="B19" i="14"/>
  <c r="B18" i="14"/>
  <c r="B17" i="14"/>
  <c r="B16" i="14"/>
  <c r="B15" i="14"/>
  <c r="B14" i="14"/>
  <c r="B13" i="14"/>
  <c r="B12" i="14"/>
  <c r="B11" i="14"/>
  <c r="B10" i="14"/>
  <c r="B9" i="14"/>
  <c r="B8" i="14"/>
  <c r="B7" i="14"/>
  <c r="B6" i="14"/>
  <c r="E15" i="15"/>
  <c r="E16" i="15" s="1"/>
  <c r="C15" i="15"/>
  <c r="I35" i="8"/>
  <c r="I36" i="8" s="1"/>
  <c r="H35" i="8"/>
  <c r="H36" i="8" s="1"/>
  <c r="G35" i="8"/>
  <c r="G36" i="8" s="1"/>
  <c r="E36" i="14"/>
  <c r="E35" i="14"/>
  <c r="E34" i="14"/>
  <c r="E33" i="14"/>
  <c r="E32" i="14"/>
  <c r="E31" i="14"/>
  <c r="E30" i="14"/>
  <c r="E29" i="14"/>
  <c r="H29" i="14" s="1"/>
  <c r="E28" i="14"/>
  <c r="E27" i="14"/>
  <c r="E26" i="14"/>
  <c r="E25" i="14"/>
  <c r="E24" i="14"/>
  <c r="E23" i="14"/>
  <c r="E22" i="14"/>
  <c r="E21" i="14"/>
  <c r="E20" i="14"/>
  <c r="E19" i="14"/>
  <c r="E18" i="14"/>
  <c r="E17" i="14"/>
  <c r="E16" i="14"/>
  <c r="E15" i="14"/>
  <c r="E14" i="14"/>
  <c r="E13" i="14"/>
  <c r="E12" i="14"/>
  <c r="E11" i="14"/>
  <c r="E10" i="14"/>
  <c r="E9" i="14"/>
  <c r="E8" i="14"/>
  <c r="E7" i="14"/>
  <c r="E6" i="14"/>
  <c r="H4" i="14"/>
  <c r="F3" i="14"/>
  <c r="C7" i="14"/>
  <c r="C8" i="14"/>
  <c r="C9" i="14"/>
  <c r="C10" i="14"/>
  <c r="C11" i="14"/>
  <c r="C12" i="14"/>
  <c r="C13" i="14"/>
  <c r="C14" i="14"/>
  <c r="C15" i="14"/>
  <c r="C16" i="14"/>
  <c r="C17" i="14"/>
  <c r="C18" i="14"/>
  <c r="C19" i="14"/>
  <c r="C20" i="14"/>
  <c r="C21" i="14"/>
  <c r="C22" i="14"/>
  <c r="C23" i="14"/>
  <c r="C24" i="14"/>
  <c r="C25" i="14"/>
  <c r="C26" i="14"/>
  <c r="C27" i="14"/>
  <c r="C28" i="14"/>
  <c r="C29" i="14"/>
  <c r="C30" i="14"/>
  <c r="C31" i="14"/>
  <c r="C32" i="14"/>
  <c r="C33" i="14"/>
  <c r="C34" i="14"/>
  <c r="C35" i="14"/>
  <c r="C6" i="14"/>
  <c r="B3" i="14"/>
  <c r="F37" i="14"/>
  <c r="G16" i="15" l="1"/>
  <c r="H37" i="14"/>
</calcChain>
</file>

<file path=xl/sharedStrings.xml><?xml version="1.0" encoding="utf-8"?>
<sst xmlns="http://schemas.openxmlformats.org/spreadsheetml/2006/main" count="1767" uniqueCount="888">
  <si>
    <t>標高補正</t>
    <rPh sb="0" eb="2">
      <t>ヒョウコウ</t>
    </rPh>
    <rPh sb="2" eb="4">
      <t>ホセイ</t>
    </rPh>
    <phoneticPr fontId="1"/>
  </si>
  <si>
    <t>曜日</t>
    <rPh sb="0" eb="2">
      <t>ヨウビ</t>
    </rPh>
    <phoneticPr fontId="1"/>
  </si>
  <si>
    <t>長野</t>
  </si>
  <si>
    <t>四</t>
  </si>
  <si>
    <t>雨</t>
  </si>
  <si>
    <t>官</t>
  </si>
  <si>
    <t>種類</t>
  </si>
  <si>
    <t>愛知</t>
  </si>
  <si>
    <t>岐阜</t>
  </si>
  <si>
    <t>富山</t>
  </si>
  <si>
    <t>新潟</t>
  </si>
  <si>
    <t>野沢温泉</t>
  </si>
  <si>
    <t>信州新町</t>
  </si>
  <si>
    <t>松本今井</t>
  </si>
  <si>
    <t>開田高原</t>
  </si>
  <si>
    <t>木祖薮原</t>
  </si>
  <si>
    <t>木曽福島</t>
  </si>
  <si>
    <t>宮田高原</t>
  </si>
  <si>
    <t>ひるがの</t>
  </si>
  <si>
    <t>関市板取</t>
  </si>
  <si>
    <t>美濃加茂</t>
  </si>
  <si>
    <t>南砺高宮</t>
  </si>
  <si>
    <t>立山芦峅</t>
  </si>
  <si>
    <t>信濃町</t>
  </si>
  <si>
    <t>飯山</t>
  </si>
  <si>
    <t>小谷</t>
  </si>
  <si>
    <t>白馬</t>
  </si>
  <si>
    <t>鬼無里</t>
  </si>
  <si>
    <t>笠岳</t>
  </si>
  <si>
    <t>大町</t>
  </si>
  <si>
    <t>菅平</t>
  </si>
  <si>
    <t>聖高原</t>
  </si>
  <si>
    <t>上田</t>
  </si>
  <si>
    <t>穂高</t>
  </si>
  <si>
    <t>軽井沢</t>
  </si>
  <si>
    <t>上高地</t>
  </si>
  <si>
    <t>松本</t>
  </si>
  <si>
    <t>鹿教湯</t>
  </si>
  <si>
    <t>立科</t>
  </si>
  <si>
    <t>佐久</t>
  </si>
  <si>
    <t>白樺湖</t>
  </si>
  <si>
    <t>奈川</t>
  </si>
  <si>
    <t>諏訪</t>
  </si>
  <si>
    <t>北相木</t>
  </si>
  <si>
    <t>辰野</t>
  </si>
  <si>
    <t>高遠</t>
  </si>
  <si>
    <t>原村</t>
  </si>
  <si>
    <t>野辺山</t>
  </si>
  <si>
    <t>御嶽山</t>
  </si>
  <si>
    <t>伊那</t>
  </si>
  <si>
    <t>杉島</t>
  </si>
  <si>
    <t>須原</t>
  </si>
  <si>
    <t>南木曽</t>
  </si>
  <si>
    <t>飯島</t>
  </si>
  <si>
    <t>大鹿</t>
  </si>
  <si>
    <t>飯田</t>
  </si>
  <si>
    <t>浪合</t>
  </si>
  <si>
    <t>阿南</t>
  </si>
  <si>
    <t>南信濃</t>
  </si>
  <si>
    <t>観測所名</t>
  </si>
  <si>
    <t>ｶﾀｶﾅ名</t>
  </si>
  <si>
    <t>緯度(度)</t>
  </si>
  <si>
    <t>緯度(分)</t>
  </si>
  <si>
    <t>経度(度)</t>
  </si>
  <si>
    <t>経度(分)</t>
  </si>
  <si>
    <t>観測開始年月日</t>
  </si>
  <si>
    <t>備考1</t>
  </si>
  <si>
    <t>備考2</t>
  </si>
  <si>
    <t>－</t>
  </si>
  <si>
    <t>#昭50.4.1</t>
  </si>
  <si>
    <t>平15.1.1</t>
  </si>
  <si>
    <t>#昭51.4.1</t>
  </si>
  <si>
    <t>朝日</t>
  </si>
  <si>
    <t>ｱｻﾋ</t>
  </si>
  <si>
    <t>平16.9.9</t>
  </si>
  <si>
    <t>金山</t>
  </si>
  <si>
    <t>ｶﾅﾔﾏ</t>
  </si>
  <si>
    <t>#</t>
  </si>
  <si>
    <t>新城</t>
  </si>
  <si>
    <t>気温、雨</t>
  </si>
  <si>
    <t>風、日照</t>
  </si>
  <si>
    <t>大潟</t>
  </si>
  <si>
    <t>ｵｵｶﾞﾀ</t>
  </si>
  <si>
    <t>昭60.6.14</t>
  </si>
  <si>
    <t>湯沢</t>
  </si>
  <si>
    <t>ﾕｻﾞﾜ</t>
  </si>
  <si>
    <t>ｶﾜｲ</t>
  </si>
  <si>
    <t>昭53.11.21</t>
  </si>
  <si>
    <t>昭53.11.10</t>
  </si>
  <si>
    <t>小国</t>
  </si>
  <si>
    <t>ｵｸﾞﾆ</t>
  </si>
  <si>
    <t>中津川</t>
  </si>
  <si>
    <t>ﾅｶﾂｶﾞﾜ</t>
  </si>
  <si>
    <t>ｼﾗｶﾜ</t>
  </si>
  <si>
    <t>#昭53.12.22</t>
  </si>
  <si>
    <t>#昭50.3.12</t>
  </si>
  <si>
    <t>ﾉｻﾞﾜｵﾝｾﾝ</t>
  </si>
  <si>
    <t>下高井郡野沢温泉村大字豊郷字南原</t>
  </si>
  <si>
    <t>#昭53.11.16</t>
  </si>
  <si>
    <t>ｼﾅﾉﾏﾁ</t>
  </si>
  <si>
    <t>上水内郡信濃町柏原字小丸山</t>
  </si>
  <si>
    <t>#昭53.11.17</t>
  </si>
  <si>
    <t>ｲｲﾔﾏ</t>
  </si>
  <si>
    <t>飯山市大字飯山字大道東</t>
  </si>
  <si>
    <t>ｵﾀﾘ</t>
  </si>
  <si>
    <t>北安曇郡小谷村大字中土</t>
  </si>
  <si>
    <t>昭58.10.13</t>
  </si>
  <si>
    <t>ﾊｸﾊﾞ</t>
  </si>
  <si>
    <t>北安曇郡白馬村北城</t>
  </si>
  <si>
    <t>#昭53.11.21</t>
  </si>
  <si>
    <t>ｷﾅｻ</t>
  </si>
  <si>
    <t>長野市鬼無里</t>
  </si>
  <si>
    <t>昭52.6.29</t>
  </si>
  <si>
    <t>ﾅｶﾞﾉ</t>
  </si>
  <si>
    <t>長野市箱清水　長野地方気象台</t>
  </si>
  <si>
    <t>#昭50.3.24</t>
  </si>
  <si>
    <t>ｶｻﾀﾞｹ</t>
  </si>
  <si>
    <t>昭54.7.12</t>
  </si>
  <si>
    <t>ｵｵﾏﾁ</t>
  </si>
  <si>
    <t>大町市大町</t>
  </si>
  <si>
    <t>#昭53.11.20</t>
  </si>
  <si>
    <t>ｼﾝｼｭｳｼﾝﾏﾁ</t>
  </si>
  <si>
    <t>長野市信州新町牧田中</t>
  </si>
  <si>
    <t>ｽｶﾞﾀﾞｲﾗ</t>
  </si>
  <si>
    <t>上田市菅平高原</t>
  </si>
  <si>
    <t>(昭50.5.14)昭53.11.15</t>
  </si>
  <si>
    <t>ﾋｼﾞﾘｺｳｹﾞﾝ</t>
  </si>
  <si>
    <t>東筑摩郡麻績村麻字猿ヶ馬場峯山</t>
  </si>
  <si>
    <t>昭54.7.19</t>
  </si>
  <si>
    <t>ｳｴﾀﾞ</t>
  </si>
  <si>
    <t>上田市古里</t>
  </si>
  <si>
    <t>#昭51.3.16</t>
  </si>
  <si>
    <t>ﾎﾀｶ</t>
  </si>
  <si>
    <t>安曇野市穂高</t>
  </si>
  <si>
    <t>東御</t>
  </si>
  <si>
    <t>ﾄｳﾐ</t>
  </si>
  <si>
    <t>東御市新張</t>
  </si>
  <si>
    <t>(昭50.5.14)昭53.12.1</t>
  </si>
  <si>
    <t>ｶﾙｲｻﾞﾜ</t>
  </si>
  <si>
    <t>北佐久郡軽井沢町大字追分　軽井沢特別地域気象観測所</t>
  </si>
  <si>
    <t>#昭50.12.2</t>
  </si>
  <si>
    <t>北佐久郡軽井沢町大字長倉</t>
  </si>
  <si>
    <t>ｶﾐｺｳﾁ</t>
  </si>
  <si>
    <t>松本市安曇上高地国有林</t>
  </si>
  <si>
    <t>昭50.5.14</t>
  </si>
  <si>
    <t>ﾏﾂﾓﾄ</t>
  </si>
  <si>
    <t>松本市沢村　松本特別地域気象観測所</t>
  </si>
  <si>
    <t>ﾏﾂﾓﾄｲﾏｲ</t>
  </si>
  <si>
    <t>松本市大字空港東　松本航空気象観測所</t>
  </si>
  <si>
    <t>ｶｹﾕ</t>
  </si>
  <si>
    <t>上田市鹿教湯温泉</t>
  </si>
  <si>
    <t>ﾀﾃｼﾅ</t>
  </si>
  <si>
    <t>北佐久郡立科町芦田</t>
  </si>
  <si>
    <t>昭53.12.1</t>
  </si>
  <si>
    <t>ｻｸ</t>
  </si>
  <si>
    <t>佐久市中込</t>
  </si>
  <si>
    <t>#昭53.12.1</t>
  </si>
  <si>
    <t>ｼﾗｶﾊﾞｺ</t>
  </si>
  <si>
    <t>茅野市北山</t>
  </si>
  <si>
    <t>ﾅｶﾞﾜ</t>
  </si>
  <si>
    <t>松本市奈川</t>
  </si>
  <si>
    <t>昭53.11.22</t>
  </si>
  <si>
    <t>ｽﾜ</t>
  </si>
  <si>
    <t>諏訪市湖岸通り　諏訪特別地域気象観測所</t>
  </si>
  <si>
    <t>昭50.12.4</t>
  </si>
  <si>
    <t>諏訪市高島</t>
  </si>
  <si>
    <t>ｷﾀｱｲｷ</t>
  </si>
  <si>
    <t>南佐久郡北相木村字板置場</t>
  </si>
  <si>
    <t>平16.9.8</t>
  </si>
  <si>
    <t>ｶｲﾀﾞｺｳｹﾞﾝ</t>
  </si>
  <si>
    <t>木曽郡木曽町開田高原西野</t>
  </si>
  <si>
    <t>昭53.11.24</t>
  </si>
  <si>
    <t>ｷｿﾔﾌﾞﾊﾗ</t>
  </si>
  <si>
    <t>木曽郡木祖村薮原</t>
  </si>
  <si>
    <t>令元.9.5</t>
  </si>
  <si>
    <t>ﾀﾂﾉ</t>
  </si>
  <si>
    <t>上伊那郡辰野町中央</t>
  </si>
  <si>
    <t>昭53.11.30</t>
  </si>
  <si>
    <t>ﾀｶﾄｵ</t>
  </si>
  <si>
    <t>伊那市高遠町藤沢</t>
  </si>
  <si>
    <t>ﾊﾗﾑﾗ</t>
  </si>
  <si>
    <t>諏訪郡原村向坂上</t>
  </si>
  <si>
    <t>#昭53.11.27</t>
  </si>
  <si>
    <t>ﾉﾍﾞﾔﾏ</t>
  </si>
  <si>
    <t>南佐久郡南牧村野辺山</t>
  </si>
  <si>
    <t>#昭53.11.15</t>
  </si>
  <si>
    <t>ｵﾝﾀｹｻﾝ</t>
  </si>
  <si>
    <t>木曽郡王滝村御岳国有林</t>
  </si>
  <si>
    <t>昭51.7.1</t>
  </si>
  <si>
    <t>ｷｿﾌｸｼﾏ</t>
  </si>
  <si>
    <t>木曽郡木曽町福島</t>
  </si>
  <si>
    <t>昭51.3.25</t>
  </si>
  <si>
    <t>ｲﾅ</t>
  </si>
  <si>
    <t>伊那市下新田</t>
  </si>
  <si>
    <t>平5.2.25</t>
  </si>
  <si>
    <t>上伊那郡宮田村</t>
  </si>
  <si>
    <t>ｽｷﾞｼﾏ</t>
  </si>
  <si>
    <t>伊那市長谷杉島</t>
  </si>
  <si>
    <t>昭58.6.23</t>
  </si>
  <si>
    <t>ｽﾊﾗ</t>
  </si>
  <si>
    <t>木曽郡大桑村須原殿</t>
  </si>
  <si>
    <t>ﾅｷﾞｿ</t>
  </si>
  <si>
    <t>木曽郡南木曽町読書</t>
  </si>
  <si>
    <t>(昭50.5.20)昭53.11.24</t>
  </si>
  <si>
    <t>ｲｲｼﾞﾏ</t>
  </si>
  <si>
    <t>上伊那郡飯島町七久保</t>
  </si>
  <si>
    <t>#昭53.11.28</t>
  </si>
  <si>
    <t>ｵｵｼｶ</t>
  </si>
  <si>
    <t>下伊那郡大鹿村大河原</t>
  </si>
  <si>
    <t>昭58.6.14</t>
  </si>
  <si>
    <t>ｲｲﾀﾞ</t>
  </si>
  <si>
    <t>飯田市高羽町　飯田特別地域気象観測所</t>
  </si>
  <si>
    <t>平14.5.27</t>
  </si>
  <si>
    <t>ﾅﾐｱｲ</t>
  </si>
  <si>
    <t>下伊那郡阿智村浪合</t>
  </si>
  <si>
    <t>昭53.11.28</t>
  </si>
  <si>
    <t>ｱﾅﾝ</t>
  </si>
  <si>
    <t>下伊那郡阿南町南条</t>
  </si>
  <si>
    <t>昭53.12.26</t>
  </si>
  <si>
    <t>ﾐﾅﾐｼﾅﾉ</t>
  </si>
  <si>
    <t>飯田市南信濃和田字夜川瀬</t>
  </si>
  <si>
    <t>#昭53.11.13</t>
  </si>
  <si>
    <t>#昭50.12.16</t>
  </si>
  <si>
    <t>#昭50.3.19</t>
  </si>
  <si>
    <t>一宮</t>
  </si>
  <si>
    <t>ｲﾁﾉﾐﾔ</t>
  </si>
  <si>
    <t>一宮市千秋町佐野字辻田</t>
  </si>
  <si>
    <t>愛西</t>
  </si>
  <si>
    <t>ｱｲｻｲ</t>
  </si>
  <si>
    <t>愛西市江西町川原</t>
  </si>
  <si>
    <t>昭54.1.11</t>
  </si>
  <si>
    <t>小原</t>
  </si>
  <si>
    <t>ｵﾊﾞﾗ</t>
  </si>
  <si>
    <t>豊田市小原町上平</t>
  </si>
  <si>
    <t>昭52.7.1</t>
  </si>
  <si>
    <t>稲武</t>
  </si>
  <si>
    <t>ｲﾅﾌﾞ</t>
  </si>
  <si>
    <t>豊田市稲武町スソガエト</t>
  </si>
  <si>
    <t>(昭50.5.12)昭54.1.9</t>
  </si>
  <si>
    <t>茶臼山</t>
  </si>
  <si>
    <t>ﾁｬｳｽﾔﾏ</t>
  </si>
  <si>
    <t>平17.12.8</t>
  </si>
  <si>
    <t>蟹江</t>
  </si>
  <si>
    <t>ｶﾆｴ</t>
  </si>
  <si>
    <t>海部郡蟹江町蟹江本町クノ割</t>
  </si>
  <si>
    <t>昭50.5.12</t>
  </si>
  <si>
    <t>名古屋</t>
  </si>
  <si>
    <t>ﾅｺﾞﾔ</t>
  </si>
  <si>
    <t>名古屋市千種区日和町　名古屋地方気象台</t>
  </si>
  <si>
    <t>豊田</t>
  </si>
  <si>
    <t>ﾄﾖﾀ</t>
  </si>
  <si>
    <t>豊田市高町東山</t>
  </si>
  <si>
    <t>#昭54.1.9</t>
  </si>
  <si>
    <t>阿蔵</t>
  </si>
  <si>
    <t>ｱｿﾞｳ</t>
  </si>
  <si>
    <t>豊田市阿蔵町猫田</t>
  </si>
  <si>
    <t>平17.12.5</t>
  </si>
  <si>
    <t>大府</t>
  </si>
  <si>
    <t>ｵｵﾌﾞ</t>
  </si>
  <si>
    <t>大府市森岡町</t>
  </si>
  <si>
    <t>平24.10.17</t>
  </si>
  <si>
    <t>岡崎</t>
  </si>
  <si>
    <t>ｵｶｻﾞｷ</t>
  </si>
  <si>
    <t>岡崎市美合町地蔵野</t>
  </si>
  <si>
    <t>作手</t>
  </si>
  <si>
    <t>ﾂｸﾃﾞ</t>
  </si>
  <si>
    <t>新城市作手高里字木戸口</t>
  </si>
  <si>
    <t>ｼﾝｼﾛ</t>
  </si>
  <si>
    <t>新城市富沢字広瀬</t>
  </si>
  <si>
    <t>平14.12.25</t>
  </si>
  <si>
    <t>セントレア</t>
  </si>
  <si>
    <t>ｾﾝﾄﾚｱ</t>
  </si>
  <si>
    <t>常滑市セントレア　中部航空地方気象台</t>
  </si>
  <si>
    <t>平17.2.17</t>
  </si>
  <si>
    <t>一色</t>
  </si>
  <si>
    <t>ｲｯｼｷ</t>
  </si>
  <si>
    <t>西尾市一色町一色伊那跨</t>
  </si>
  <si>
    <t>蒲郡</t>
  </si>
  <si>
    <t>ｶﾞﾏｺﾞｵﾘ</t>
  </si>
  <si>
    <t>蒲郡市神ノ郷町上名取</t>
  </si>
  <si>
    <t>昭54.1.10</t>
  </si>
  <si>
    <t>南知多</t>
  </si>
  <si>
    <t>ﾐﾅﾐﾁﾀ</t>
  </si>
  <si>
    <t>知多郡南知多町大字豊丘字浜見台</t>
  </si>
  <si>
    <t>(昭50.5.12)昭54.1.10</t>
  </si>
  <si>
    <t>豊橋</t>
  </si>
  <si>
    <t>ﾄﾖﾊｼ</t>
  </si>
  <si>
    <t>平17.12.6</t>
  </si>
  <si>
    <t>伊良湖</t>
  </si>
  <si>
    <t>ｲﾗｺ</t>
  </si>
  <si>
    <t>田原市福江町字金五郎坂　伊良湖特別地域気象観測所</t>
  </si>
  <si>
    <t>田原</t>
  </si>
  <si>
    <t>ﾀﾊﾗ</t>
  </si>
  <si>
    <t>田原市高松町尾村崎</t>
  </si>
  <si>
    <t>河合</t>
  </si>
  <si>
    <t>飛騨市河合町角川</t>
  </si>
  <si>
    <t>昭53.11.18</t>
  </si>
  <si>
    <t>神岡</t>
  </si>
  <si>
    <t>ｶﾐｵｶ</t>
  </si>
  <si>
    <t>飛騨市神岡町殿</t>
  </si>
  <si>
    <t>昭53.11.20</t>
  </si>
  <si>
    <t>白川</t>
  </si>
  <si>
    <t>大野郡白川村鳩谷字北長</t>
  </si>
  <si>
    <t>昭53.11.17</t>
  </si>
  <si>
    <t>栃尾</t>
  </si>
  <si>
    <t>ﾄﾁｵ</t>
  </si>
  <si>
    <t>高山市奥飛騨温泉郷今見</t>
  </si>
  <si>
    <t>(昭50.5.30)昭53.11.20</t>
  </si>
  <si>
    <t>御母衣</t>
  </si>
  <si>
    <t>ﾐﾎﾞﾛ</t>
  </si>
  <si>
    <t>大野郡白川村牧</t>
  </si>
  <si>
    <t>昭57.6.22</t>
  </si>
  <si>
    <t>清見</t>
  </si>
  <si>
    <t>ｷﾖﾐ</t>
  </si>
  <si>
    <t>高山市清見町大谷</t>
  </si>
  <si>
    <t>平2.12.21</t>
  </si>
  <si>
    <t>高山</t>
  </si>
  <si>
    <t>ﾀｶﾔﾏ</t>
  </si>
  <si>
    <t>高山市桐生町　高山特別地域気象観測所</t>
  </si>
  <si>
    <t>丹生川</t>
  </si>
  <si>
    <t>ﾆｭｳｶﾜ</t>
  </si>
  <si>
    <t>高山市丹生川町瓜田</t>
  </si>
  <si>
    <t>平2.12.26</t>
  </si>
  <si>
    <t>ﾋﾙｶﾞﾉ</t>
  </si>
  <si>
    <t>郡上市高鷲町ひるがの</t>
  </si>
  <si>
    <t>平2.12.20</t>
  </si>
  <si>
    <t>六厩</t>
  </si>
  <si>
    <t>ﾑﾏﾔ</t>
  </si>
  <si>
    <t>高山市荘川町六厩</t>
  </si>
  <si>
    <t>昭53.11.16</t>
  </si>
  <si>
    <t>船山</t>
  </si>
  <si>
    <t>ﾌﾅﾔﾏ</t>
  </si>
  <si>
    <t>高山市久々野町無数河</t>
  </si>
  <si>
    <t>平14.10.8</t>
  </si>
  <si>
    <t>宮之前</t>
  </si>
  <si>
    <t>ﾐﾔﾉﾏｴ</t>
  </si>
  <si>
    <t>高山市朝日町宮之前</t>
  </si>
  <si>
    <t>長滝</t>
  </si>
  <si>
    <t>ﾅｶﾞﾀｷ</t>
  </si>
  <si>
    <t>郡上市白鳥町長滝字三昧</t>
  </si>
  <si>
    <t>昭53.11.11</t>
  </si>
  <si>
    <t>萩原</t>
  </si>
  <si>
    <t>ﾊｷﾞﾜﾗ</t>
  </si>
  <si>
    <t>下呂市萩原町羽根</t>
  </si>
  <si>
    <t>#昭51.3.3</t>
  </si>
  <si>
    <t>ｾｷｼｲﾀﾄﾞﾘ</t>
  </si>
  <si>
    <t>八幡</t>
  </si>
  <si>
    <t>ﾊﾁﾏﾝ</t>
  </si>
  <si>
    <t>郡上市八幡町旭田尻</t>
  </si>
  <si>
    <t>宮地</t>
  </si>
  <si>
    <t>ﾐﾔｼﾞ</t>
  </si>
  <si>
    <t>下呂市宮地</t>
  </si>
  <si>
    <t>(昭50.6.1)昭53.11.21</t>
  </si>
  <si>
    <t>樽見</t>
  </si>
  <si>
    <t>ﾀﾙﾐ</t>
  </si>
  <si>
    <t>本巣市根尾神所</t>
  </si>
  <si>
    <t>#昭53.11.14</t>
  </si>
  <si>
    <t>下呂市金山町大船渡</t>
  </si>
  <si>
    <t>#昭53.11.22</t>
  </si>
  <si>
    <t>付知</t>
  </si>
  <si>
    <t>ﾂｹﾁ</t>
  </si>
  <si>
    <t>中津川市付知町</t>
  </si>
  <si>
    <t>昭57.6.11</t>
  </si>
  <si>
    <t>美濃</t>
  </si>
  <si>
    <t>ﾐﾉ</t>
  </si>
  <si>
    <t>美濃市前野中川原</t>
  </si>
  <si>
    <t>(昭50.5.29)昭53.11.15</t>
  </si>
  <si>
    <t>伽藍</t>
  </si>
  <si>
    <t>ｶﾞﾗﾝ</t>
  </si>
  <si>
    <t>加茂郡八百津町伽藍谷</t>
  </si>
  <si>
    <t>黒川</t>
  </si>
  <si>
    <t>ｸﾛｶﾜ</t>
  </si>
  <si>
    <t>加茂郡白川町黒川</t>
  </si>
  <si>
    <t>平10.9.29</t>
  </si>
  <si>
    <t>揖斐川</t>
  </si>
  <si>
    <t>ｲﾋﾞｶﾞﾜ</t>
  </si>
  <si>
    <t>揖斐郡揖斐川町三輪</t>
  </si>
  <si>
    <t>昭53.11.14</t>
  </si>
  <si>
    <t>ﾐﾉｶﾓ</t>
  </si>
  <si>
    <t>美濃加茂市西町</t>
  </si>
  <si>
    <t>恵那</t>
  </si>
  <si>
    <t>ｴﾅ</t>
  </si>
  <si>
    <t>恵那市長島町永田大洞</t>
  </si>
  <si>
    <t>#昭51.3.8</t>
  </si>
  <si>
    <t>中津川市手賀野</t>
  </si>
  <si>
    <t>平22.3.25</t>
  </si>
  <si>
    <t>関ケ原</t>
  </si>
  <si>
    <t>ｾｷｶﾞﾊﾗ</t>
  </si>
  <si>
    <t>不破郡関ケ原町関ケ原</t>
  </si>
  <si>
    <t>大垣</t>
  </si>
  <si>
    <t>ｵｵｶﾞｷ</t>
  </si>
  <si>
    <t>大垣市禾森町</t>
  </si>
  <si>
    <t>ｷﾞﾌ</t>
  </si>
  <si>
    <t>岐阜市加納二之丸　岐阜地方気象台</t>
  </si>
  <si>
    <t>多治見</t>
  </si>
  <si>
    <t>ﾀｼﾞﾐ</t>
  </si>
  <si>
    <t>多治見市光ケ丘</t>
  </si>
  <si>
    <t>(昭50.5.29)昭53.11.24</t>
  </si>
  <si>
    <t>上石津</t>
  </si>
  <si>
    <t>ｶﾐｲｼﾂﾞ</t>
  </si>
  <si>
    <t>大垣市上石津町堂之上</t>
  </si>
  <si>
    <t>平28.3.29</t>
  </si>
  <si>
    <t>昭53.6.1</t>
  </si>
  <si>
    <t>粟島</t>
  </si>
  <si>
    <t>ｱﾜｼﾏ</t>
  </si>
  <si>
    <t>岩船郡粟島浦村字内浦</t>
  </si>
  <si>
    <t>平28.5.31</t>
  </si>
  <si>
    <t>弾崎</t>
  </si>
  <si>
    <t>ﾊｼﾞｷｻﾞｷ</t>
  </si>
  <si>
    <t>佐渡市鷲崎字弾崎</t>
  </si>
  <si>
    <t>平9.3.31</t>
  </si>
  <si>
    <t>高根</t>
  </si>
  <si>
    <t>ﾀｶﾈ</t>
  </si>
  <si>
    <t>村上市高根</t>
  </si>
  <si>
    <t>村上</t>
  </si>
  <si>
    <t>ﾑﾗｶﾐ</t>
  </si>
  <si>
    <t>村上市三之町</t>
  </si>
  <si>
    <t>三面</t>
  </si>
  <si>
    <t>ﾐｵﾓﾃ</t>
  </si>
  <si>
    <t>村上市茎太</t>
  </si>
  <si>
    <t>昭56.5.20</t>
  </si>
  <si>
    <t>相川</t>
  </si>
  <si>
    <t>ｱｲｶﾜ</t>
  </si>
  <si>
    <t>佐渡市相川三町目新浜町　相川特別地域気象観測所</t>
  </si>
  <si>
    <t>平7.7.7</t>
  </si>
  <si>
    <t>両津</t>
  </si>
  <si>
    <t>ﾘｮｳﾂ</t>
  </si>
  <si>
    <t>佐渡市両津湊</t>
  </si>
  <si>
    <t>#昭53.11.24</t>
  </si>
  <si>
    <t>中条</t>
  </si>
  <si>
    <t>ﾅｶｼﾞｮｳ</t>
  </si>
  <si>
    <t>下関</t>
  </si>
  <si>
    <t>ｼﾓｾｷ</t>
  </si>
  <si>
    <t>岩船郡関川村下関</t>
  </si>
  <si>
    <t>(昭50.5.2)昭53.11.27</t>
  </si>
  <si>
    <t>ﾆｲｶﾞﾀ</t>
  </si>
  <si>
    <t>新潟市中央区美咲町　新潟地方気象台</t>
  </si>
  <si>
    <t>平14.11.21</t>
  </si>
  <si>
    <t>新潟市中央区女池南</t>
  </si>
  <si>
    <t>松浜</t>
  </si>
  <si>
    <t>ﾏﾂﾊﾏ</t>
  </si>
  <si>
    <t>新潟市東区松浜町　新潟航空気象観測所</t>
  </si>
  <si>
    <t>羽茂</t>
  </si>
  <si>
    <t>ﾊﾓﾁ</t>
  </si>
  <si>
    <t>佐渡市羽茂本郷</t>
  </si>
  <si>
    <t>(昭50.6.1)昭53.11.24</t>
  </si>
  <si>
    <t>新津</t>
  </si>
  <si>
    <t>ﾆｲﾂ</t>
  </si>
  <si>
    <t>新潟市秋葉区小戸上組</t>
  </si>
  <si>
    <t>瓢湖</t>
  </si>
  <si>
    <t>ﾋｮｳｺ</t>
  </si>
  <si>
    <t>阿賀野市中島字諏訪前</t>
  </si>
  <si>
    <t>平26.7.23</t>
  </si>
  <si>
    <t>赤谷</t>
  </si>
  <si>
    <t>ｱｶﾀﾞﾆ</t>
  </si>
  <si>
    <t>新発田市上赤谷字大檀原</t>
  </si>
  <si>
    <t>昭51.7.30</t>
  </si>
  <si>
    <t>巻</t>
  </si>
  <si>
    <t>ﾏｷ</t>
  </si>
  <si>
    <t>新潟市西蒲区巻甲</t>
  </si>
  <si>
    <t>寺泊</t>
  </si>
  <si>
    <t>ﾃﾗﾄﾞﾏﾘ</t>
  </si>
  <si>
    <t>長岡市寺泊二の関</t>
  </si>
  <si>
    <t>平13.8.10</t>
  </si>
  <si>
    <t>三条</t>
  </si>
  <si>
    <t>ｻﾝｼﾞｮｳ</t>
  </si>
  <si>
    <t>三条市西裏館</t>
  </si>
  <si>
    <t>村松</t>
  </si>
  <si>
    <t>ﾑﾗﾏﾂ</t>
  </si>
  <si>
    <t>五泉市愛宕</t>
  </si>
  <si>
    <t>津川</t>
  </si>
  <si>
    <t>ﾂｶﾞﾜ</t>
  </si>
  <si>
    <t>東蒲原郡阿賀町津川</t>
  </si>
  <si>
    <t>宮寄上</t>
  </si>
  <si>
    <t>ﾐﾔﾖﾘｶﾐ</t>
  </si>
  <si>
    <t>加茂市宮寄上</t>
  </si>
  <si>
    <t>昭58.6.29</t>
  </si>
  <si>
    <t>室谷</t>
  </si>
  <si>
    <t>ﾑﾛﾔ</t>
  </si>
  <si>
    <t>東蒲原郡阿賀町神谷丙</t>
  </si>
  <si>
    <t>平4.3.27</t>
  </si>
  <si>
    <t>長岡</t>
  </si>
  <si>
    <t>ﾅｶﾞｵｶ</t>
  </si>
  <si>
    <t>長岡市緑町</t>
  </si>
  <si>
    <t>#昭51.2.24</t>
  </si>
  <si>
    <t>長岡市栃尾大町</t>
  </si>
  <si>
    <t>柏崎</t>
  </si>
  <si>
    <t>ｶｼﾜｻﾞｷ</t>
  </si>
  <si>
    <t>柏崎市元城町</t>
  </si>
  <si>
    <t>守門</t>
  </si>
  <si>
    <t>ｽﾓﾝ</t>
  </si>
  <si>
    <t>魚沼市西名</t>
  </si>
  <si>
    <t>(昭50.5.21)昭53.11.17</t>
  </si>
  <si>
    <t>上越市大潟区土底浜</t>
  </si>
  <si>
    <t>長岡市小国町新町</t>
  </si>
  <si>
    <t>昭52.6.21</t>
  </si>
  <si>
    <t>小出</t>
  </si>
  <si>
    <t>ｺｲﾃﾞ</t>
  </si>
  <si>
    <t>魚沼市佐梨</t>
  </si>
  <si>
    <t>大湯</t>
  </si>
  <si>
    <t>ｵｵﾕ</t>
  </si>
  <si>
    <t>魚沼市下折立</t>
  </si>
  <si>
    <t>昭56.5.22</t>
  </si>
  <si>
    <t>高田</t>
  </si>
  <si>
    <t>ﾀｶﾀﾞ</t>
  </si>
  <si>
    <t>上越市大手町　高田特別地域気象観測所</t>
  </si>
  <si>
    <t>#昭53.3.11</t>
  </si>
  <si>
    <t>安塚</t>
  </si>
  <si>
    <t>ﾔｽﾂﾞｶ</t>
  </si>
  <si>
    <t>上越市安塚区和田</t>
  </si>
  <si>
    <t>川谷</t>
  </si>
  <si>
    <t>ｶﾜﾀﾞﾆ</t>
  </si>
  <si>
    <t>上越市吉川区川谷字宮田</t>
  </si>
  <si>
    <t>松代</t>
  </si>
  <si>
    <t>ﾏﾂﾀﾞｲ</t>
  </si>
  <si>
    <t>十日町市松代</t>
  </si>
  <si>
    <t>十日町</t>
  </si>
  <si>
    <t>ﾄｵｶﾏﾁ</t>
  </si>
  <si>
    <t>十日町市小泉字北原</t>
  </si>
  <si>
    <t>糸魚川</t>
  </si>
  <si>
    <t>ｲﾄｲｶﾞﾜ</t>
  </si>
  <si>
    <t>糸魚川市東寺町</t>
  </si>
  <si>
    <t>能生</t>
  </si>
  <si>
    <t>ﾉｳ</t>
  </si>
  <si>
    <t>糸魚川市大字平</t>
  </si>
  <si>
    <t>筒方</t>
  </si>
  <si>
    <t>ﾄﾞｳｶﾞﾀ</t>
  </si>
  <si>
    <t>上越市板倉区筒方</t>
  </si>
  <si>
    <t>塩沢</t>
  </si>
  <si>
    <t>ｼｵｻﾞﾜ</t>
  </si>
  <si>
    <t>南魚沼市塩沢</t>
  </si>
  <si>
    <t>関山</t>
  </si>
  <si>
    <t>ｾｷﾔﾏ</t>
  </si>
  <si>
    <t>妙高市大字関山字原田</t>
  </si>
  <si>
    <t>(昭50.5.14)昭53.11.14</t>
  </si>
  <si>
    <t>津南</t>
  </si>
  <si>
    <t>ﾂﾅﾝ</t>
  </si>
  <si>
    <t>中魚沼郡津南町中深見乙</t>
  </si>
  <si>
    <t>南魚沼郡湯沢町湯沢字中島川原</t>
  </si>
  <si>
    <t>#昭53.11.18</t>
  </si>
  <si>
    <t>平岩</t>
  </si>
  <si>
    <t>ﾋﾗｲﾜ</t>
  </si>
  <si>
    <t>樽本</t>
  </si>
  <si>
    <t>ﾀﾙﾓﾄ</t>
  </si>
  <si>
    <t>昭60.6.13</t>
  </si>
  <si>
    <t>下新川郡朝日町南保町</t>
  </si>
  <si>
    <t>平29.9.27</t>
  </si>
  <si>
    <t>氷見</t>
  </si>
  <si>
    <t>ﾋﾐ</t>
  </si>
  <si>
    <t>魚津</t>
  </si>
  <si>
    <t>ｳｵﾂﾞ</t>
  </si>
  <si>
    <t>魚津市六郎丸</t>
  </si>
  <si>
    <t>宇奈月</t>
  </si>
  <si>
    <t>ｳﾅﾂﾞｷ</t>
  </si>
  <si>
    <t>黒部市宇奈月町内山</t>
  </si>
  <si>
    <t>昭59.6.21</t>
  </si>
  <si>
    <t>伏木</t>
  </si>
  <si>
    <t>ﾌｼｷ</t>
  </si>
  <si>
    <t>高岡市伏木古国府　伏木特別地域気象観測所</t>
  </si>
  <si>
    <t>#昭50.12.12</t>
  </si>
  <si>
    <t>ﾄﾔﾏ</t>
  </si>
  <si>
    <t>富山市石坂　富山地方気象台</t>
  </si>
  <si>
    <t>昭61.1.30</t>
  </si>
  <si>
    <t>砺波</t>
  </si>
  <si>
    <t>ﾄﾅﾐ</t>
  </si>
  <si>
    <t>砺波市五郎丸</t>
  </si>
  <si>
    <t>秋ヶ島</t>
  </si>
  <si>
    <t>ｱｷｶﾞｼﾏ</t>
  </si>
  <si>
    <t>富山市秋ヶ島　富山航空気象観測所</t>
  </si>
  <si>
    <t>大山</t>
  </si>
  <si>
    <t>ｵｵﾔﾏ</t>
  </si>
  <si>
    <t>富山市花崎</t>
  </si>
  <si>
    <t>昭59.6.28</t>
  </si>
  <si>
    <t>上市</t>
  </si>
  <si>
    <t>ｶﾐｲﾁ</t>
  </si>
  <si>
    <t>中新川郡上市町東種</t>
  </si>
  <si>
    <t>昭53.11.15</t>
  </si>
  <si>
    <t>ﾅﾝﾄﾀｶﾐﾔ</t>
  </si>
  <si>
    <t>南砺市高宮</t>
  </si>
  <si>
    <t>八尾</t>
  </si>
  <si>
    <t>ﾔﾂｵ</t>
  </si>
  <si>
    <t>富山市八尾町樫尾</t>
  </si>
  <si>
    <t>#昭51.2.27</t>
  </si>
  <si>
    <t>ﾀﾃﾔﾏｱｼｸﾗ</t>
  </si>
  <si>
    <t>中新川郡立山町芦峅寺</t>
  </si>
  <si>
    <t>平22.3.29</t>
  </si>
  <si>
    <t>五箇山</t>
  </si>
  <si>
    <t>ｺﾞｶﾔﾏ</t>
  </si>
  <si>
    <t>南砺市下梨中の平</t>
  </si>
  <si>
    <t>平16.10.19</t>
  </si>
  <si>
    <t>猪谷</t>
  </si>
  <si>
    <t>ｲﾉﾀﾆ</t>
  </si>
  <si>
    <t>富山市猪谷</t>
  </si>
  <si>
    <t>平8.10.28</t>
  </si>
  <si>
    <t>気象庁　地域気象観測所一覧</t>
    <rPh sb="0" eb="3">
      <t>キショウチョウ</t>
    </rPh>
    <rPh sb="4" eb="6">
      <t>チイキ</t>
    </rPh>
    <rPh sb="6" eb="8">
      <t>キショウ</t>
    </rPh>
    <rPh sb="8" eb="11">
      <t>カンソクジョ</t>
    </rPh>
    <rPh sb="11" eb="13">
      <t>イチラン</t>
    </rPh>
    <phoneticPr fontId="2"/>
  </si>
  <si>
    <t>観測所
番号</t>
    <phoneticPr fontId="2"/>
  </si>
  <si>
    <t>都府県
振興局</t>
    <phoneticPr fontId="2"/>
  </si>
  <si>
    <t>風速計の
高さ(ｍ)</t>
    <phoneticPr fontId="2"/>
  </si>
  <si>
    <t>海面上の
高さ(ｍ)</t>
    <phoneticPr fontId="2"/>
  </si>
  <si>
    <t>温度計の
高さ(ｍ)</t>
    <phoneticPr fontId="2"/>
  </si>
  <si>
    <t>種類</t>
    <rPh sb="0" eb="2">
      <t>シュルイ</t>
    </rPh>
    <phoneticPr fontId="2"/>
  </si>
  <si>
    <t>四</t>
    <rPh sb="0" eb="1">
      <t>ヨン</t>
    </rPh>
    <phoneticPr fontId="2"/>
  </si>
  <si>
    <t>官</t>
    <rPh sb="0" eb="1">
      <t>カン</t>
    </rPh>
    <phoneticPr fontId="2"/>
  </si>
  <si>
    <t>雨</t>
    <rPh sb="0" eb="1">
      <t>アメ</t>
    </rPh>
    <phoneticPr fontId="2"/>
  </si>
  <si>
    <t>観測装置の種類</t>
    <rPh sb="0" eb="2">
      <t>カンソク</t>
    </rPh>
    <rPh sb="2" eb="4">
      <t>ソウチ</t>
    </rPh>
    <rPh sb="5" eb="7">
      <t>シュルイ</t>
    </rPh>
    <phoneticPr fontId="2"/>
  </si>
  <si>
    <t>地上気象観測装置</t>
    <rPh sb="0" eb="2">
      <t>チジョウ</t>
    </rPh>
    <rPh sb="2" eb="4">
      <t>キショウ</t>
    </rPh>
    <rPh sb="4" eb="6">
      <t>カンソク</t>
    </rPh>
    <rPh sb="6" eb="8">
      <t>ソウチ</t>
    </rPh>
    <phoneticPr fontId="2"/>
  </si>
  <si>
    <t>降水量</t>
    <rPh sb="0" eb="3">
      <t>コウスイリョウ</t>
    </rPh>
    <phoneticPr fontId="2"/>
  </si>
  <si>
    <t>　イ　観測結果の提出</t>
    <rPh sb="3" eb="5">
      <t>カンソク</t>
    </rPh>
    <rPh sb="5" eb="7">
      <t>ケッカ</t>
    </rPh>
    <rPh sb="8" eb="10">
      <t>テイシュツ</t>
    </rPh>
    <phoneticPr fontId="1"/>
  </si>
  <si>
    <t>　ウ　標高補正の計算　※気象庁の観測結果を使用する場合</t>
    <rPh sb="3" eb="5">
      <t>ヒョウコウ</t>
    </rPh>
    <rPh sb="5" eb="7">
      <t>ホセイ</t>
    </rPh>
    <rPh sb="8" eb="10">
      <t>ケイサン</t>
    </rPh>
    <rPh sb="12" eb="15">
      <t>キショウチョウ</t>
    </rPh>
    <rPh sb="16" eb="18">
      <t>カンソク</t>
    </rPh>
    <rPh sb="18" eb="20">
      <t>ケッカ</t>
    </rPh>
    <rPh sb="21" eb="23">
      <t>シヨウ</t>
    </rPh>
    <rPh sb="25" eb="27">
      <t>バアイ</t>
    </rPh>
    <phoneticPr fontId="1"/>
  </si>
  <si>
    <t>　エ　提出様式</t>
    <rPh sb="3" eb="5">
      <t>テイシュツ</t>
    </rPh>
    <rPh sb="5" eb="7">
      <t>ヨウシキ</t>
    </rPh>
    <phoneticPr fontId="1"/>
  </si>
  <si>
    <t>気温集計表</t>
    <rPh sb="0" eb="2">
      <t>キオン</t>
    </rPh>
    <rPh sb="2" eb="5">
      <t>シュウケイヒョウ</t>
    </rPh>
    <phoneticPr fontId="1"/>
  </si>
  <si>
    <t>日</t>
    <rPh sb="0" eb="1">
      <t>ヒ</t>
    </rPh>
    <phoneticPr fontId="1"/>
  </si>
  <si>
    <t>最高気温</t>
    <rPh sb="0" eb="2">
      <t>サイコウ</t>
    </rPh>
    <rPh sb="2" eb="4">
      <t>キオン</t>
    </rPh>
    <phoneticPr fontId="1"/>
  </si>
  <si>
    <t>備考</t>
    <rPh sb="0" eb="2">
      <t>ビコウ</t>
    </rPh>
    <phoneticPr fontId="1"/>
  </si>
  <si>
    <t>気象庁
観測所</t>
    <rPh sb="0" eb="3">
      <t>キショウチョウ</t>
    </rPh>
    <rPh sb="4" eb="6">
      <t>カンソク</t>
    </rPh>
    <rPh sb="6" eb="7">
      <t>ショ</t>
    </rPh>
    <phoneticPr fontId="1"/>
  </si>
  <si>
    <t>○○沢</t>
    <rPh sb="2" eb="3">
      <t>サワ</t>
    </rPh>
    <phoneticPr fontId="1"/>
  </si>
  <si>
    <t>施工箇所</t>
    <rPh sb="0" eb="2">
      <t>セコウ</t>
    </rPh>
    <rPh sb="2" eb="4">
      <t>カショ</t>
    </rPh>
    <phoneticPr fontId="1"/>
  </si>
  <si>
    <t>合計</t>
    <rPh sb="0" eb="1">
      <t>ゴウ</t>
    </rPh>
    <rPh sb="1" eb="2">
      <t>ケイ</t>
    </rPh>
    <phoneticPr fontId="1"/>
  </si>
  <si>
    <t>工事箇所の標高（m）</t>
    <rPh sb="0" eb="2">
      <t>コウジ</t>
    </rPh>
    <rPh sb="2" eb="4">
      <t>カショ</t>
    </rPh>
    <rPh sb="5" eb="7">
      <t>ヒョウコウ</t>
    </rPh>
    <phoneticPr fontId="1"/>
  </si>
  <si>
    <t>観測所の標高（m）</t>
    <rPh sb="0" eb="2">
      <t>カンソク</t>
    </rPh>
    <rPh sb="2" eb="3">
      <t>ショ</t>
    </rPh>
    <rPh sb="4" eb="6">
      <t>ヒョウコウ</t>
    </rPh>
    <phoneticPr fontId="1"/>
  </si>
  <si>
    <t>温度計の高さ（m）</t>
    <rPh sb="0" eb="3">
      <t>オンドケイ</t>
    </rPh>
    <rPh sb="4" eb="5">
      <t>タカ</t>
    </rPh>
    <phoneticPr fontId="1"/>
  </si>
  <si>
    <t>標高補正（℃）</t>
    <rPh sb="0" eb="2">
      <t>ヒョウコウ</t>
    </rPh>
    <rPh sb="2" eb="4">
      <t>ホセイ</t>
    </rPh>
    <phoneticPr fontId="1"/>
  </si>
  <si>
    <t>真夏日</t>
    <rPh sb="0" eb="3">
      <t>マナツビ</t>
    </rPh>
    <phoneticPr fontId="1"/>
  </si>
  <si>
    <t>最寄りの観測所</t>
    <rPh sb="0" eb="2">
      <t>モヨ</t>
    </rPh>
    <rPh sb="4" eb="6">
      <t>カンソク</t>
    </rPh>
    <rPh sb="6" eb="7">
      <t>ショ</t>
    </rPh>
    <phoneticPr fontId="1"/>
  </si>
  <si>
    <t>工事箇所名</t>
    <rPh sb="0" eb="2">
      <t>コウジ</t>
    </rPh>
    <rPh sb="2" eb="4">
      <t>カショ</t>
    </rPh>
    <rPh sb="4" eb="5">
      <t>メイ</t>
    </rPh>
    <phoneticPr fontId="1"/>
  </si>
  <si>
    <t>～～～　施工計画書記載例　～～～</t>
    <rPh sb="4" eb="6">
      <t>セコウ</t>
    </rPh>
    <rPh sb="6" eb="9">
      <t>ケイカクショ</t>
    </rPh>
    <rPh sb="9" eb="11">
      <t>キサイ</t>
    </rPh>
    <rPh sb="11" eb="12">
      <t>レイ</t>
    </rPh>
    <phoneticPr fontId="1"/>
  </si>
  <si>
    <t>用語の定義</t>
    <rPh sb="0" eb="2">
      <t>ヨウゴ</t>
    </rPh>
    <rPh sb="3" eb="5">
      <t>テイギ</t>
    </rPh>
    <phoneticPr fontId="1"/>
  </si>
  <si>
    <t>気象庁ＨＰ</t>
    <rPh sb="0" eb="3">
      <t>キショウチョウ</t>
    </rPh>
    <phoneticPr fontId="1"/>
  </si>
  <si>
    <t>〃</t>
    <phoneticPr fontId="1"/>
  </si>
  <si>
    <t xml:space="preserve">真夏日率 </t>
    <phoneticPr fontId="1"/>
  </si>
  <si>
    <t>令和○年６月</t>
    <rPh sb="0" eb="2">
      <t>レイワ</t>
    </rPh>
    <rPh sb="3" eb="4">
      <t>ネン</t>
    </rPh>
    <rPh sb="5" eb="6">
      <t>ツキ</t>
    </rPh>
    <phoneticPr fontId="1"/>
  </si>
  <si>
    <t>令和○年７月</t>
    <rPh sb="0" eb="2">
      <t>レイワ</t>
    </rPh>
    <rPh sb="3" eb="4">
      <t>ネン</t>
    </rPh>
    <rPh sb="5" eb="6">
      <t>ツキ</t>
    </rPh>
    <phoneticPr fontId="1"/>
  </si>
  <si>
    <t>令和○年８月</t>
    <rPh sb="0" eb="2">
      <t>レイワ</t>
    </rPh>
    <rPh sb="3" eb="4">
      <t>ネン</t>
    </rPh>
    <rPh sb="5" eb="6">
      <t>ツキ</t>
    </rPh>
    <phoneticPr fontId="1"/>
  </si>
  <si>
    <t>令和○年９月</t>
    <rPh sb="0" eb="2">
      <t>レイワ</t>
    </rPh>
    <rPh sb="3" eb="4">
      <t>ネン</t>
    </rPh>
    <rPh sb="5" eb="6">
      <t>ツキ</t>
    </rPh>
    <phoneticPr fontId="1"/>
  </si>
  <si>
    <t>補正後最高気温</t>
    <rPh sb="0" eb="3">
      <t>ホセイゴ</t>
    </rPh>
    <rPh sb="3" eb="5">
      <t>サイコウ</t>
    </rPh>
    <rPh sb="5" eb="7">
      <t>キオン</t>
    </rPh>
    <phoneticPr fontId="1"/>
  </si>
  <si>
    <t>　　工事名：</t>
    <rPh sb="2" eb="5">
      <t>コウジメイ</t>
    </rPh>
    <phoneticPr fontId="3"/>
  </si>
  <si>
    <t>令和○年度　○○沢復旧治山工事</t>
    <rPh sb="0" eb="2">
      <t>レイワ</t>
    </rPh>
    <rPh sb="3" eb="5">
      <t>ネンド</t>
    </rPh>
    <rPh sb="8" eb="9">
      <t>サワ</t>
    </rPh>
    <rPh sb="9" eb="11">
      <t>フッキュウ</t>
    </rPh>
    <rPh sb="11" eb="13">
      <t>チサン</t>
    </rPh>
    <rPh sb="13" eb="15">
      <t>コウジ</t>
    </rPh>
    <phoneticPr fontId="3"/>
  </si>
  <si>
    <t>←該当月の初日を入力</t>
    <rPh sb="1" eb="3">
      <t>ガイトウ</t>
    </rPh>
    <rPh sb="3" eb="4">
      <t>ツキ</t>
    </rPh>
    <rPh sb="5" eb="7">
      <t>ショニチ</t>
    </rPh>
    <rPh sb="8" eb="10">
      <t>ニュウリョク</t>
    </rPh>
    <phoneticPr fontId="3"/>
  </si>
  <si>
    <t>標高差（m）</t>
    <rPh sb="0" eb="3">
      <t>ヒョウコウサ</t>
    </rPh>
    <phoneticPr fontId="1"/>
  </si>
  <si>
    <t>標高補正 ＝　標高差　× 0.6 / 100　※小数第２位四捨五入１位止</t>
    <rPh sb="0" eb="2">
      <t>ホセイ</t>
    </rPh>
    <rPh sb="7" eb="10">
      <t>ヒョウコウサ</t>
    </rPh>
    <phoneticPr fontId="1"/>
  </si>
  <si>
    <t>令和○年10月</t>
    <rPh sb="0" eb="2">
      <t>レイワ</t>
    </rPh>
    <rPh sb="3" eb="4">
      <t>ネン</t>
    </rPh>
    <rPh sb="6" eb="7">
      <t>ツキ</t>
    </rPh>
    <phoneticPr fontId="1"/>
  </si>
  <si>
    <t>令和○年11月</t>
    <rPh sb="0" eb="2">
      <t>レイワ</t>
    </rPh>
    <rPh sb="3" eb="4">
      <t>ネン</t>
    </rPh>
    <rPh sb="6" eb="7">
      <t>ツキ</t>
    </rPh>
    <phoneticPr fontId="1"/>
  </si>
  <si>
    <t>令和○年12月</t>
    <rPh sb="0" eb="2">
      <t>レイワ</t>
    </rPh>
    <rPh sb="3" eb="4">
      <t>ネン</t>
    </rPh>
    <rPh sb="6" eb="7">
      <t>ツキ</t>
    </rPh>
    <phoneticPr fontId="1"/>
  </si>
  <si>
    <t>令和○年１月</t>
    <rPh sb="0" eb="2">
      <t>レイワ</t>
    </rPh>
    <rPh sb="3" eb="4">
      <t>ネン</t>
    </rPh>
    <rPh sb="5" eb="6">
      <t>ツキ</t>
    </rPh>
    <phoneticPr fontId="1"/>
  </si>
  <si>
    <t>真夏日日数</t>
    <rPh sb="0" eb="3">
      <t>マナツビ</t>
    </rPh>
    <rPh sb="3" eb="5">
      <t>ニッスウ</t>
    </rPh>
    <phoneticPr fontId="3"/>
  </si>
  <si>
    <t>有線ロボット気象計</t>
    <rPh sb="0" eb="2">
      <t>ユウセン</t>
    </rPh>
    <rPh sb="6" eb="8">
      <t>キショウ</t>
    </rPh>
    <rPh sb="8" eb="9">
      <t>ケイ</t>
    </rPh>
    <phoneticPr fontId="2"/>
  </si>
  <si>
    <t>推測値の提供</t>
    <rPh sb="0" eb="2">
      <t>スイソク</t>
    </rPh>
    <rPh sb="2" eb="3">
      <t>チ</t>
    </rPh>
    <rPh sb="4" eb="6">
      <t>テイキョウ</t>
    </rPh>
    <phoneticPr fontId="2"/>
  </si>
  <si>
    <t>日照時間</t>
    <rPh sb="0" eb="4">
      <t>ニッショウジカン</t>
    </rPh>
    <phoneticPr fontId="2"/>
  </si>
  <si>
    <t>―</t>
    <phoneticPr fontId="2"/>
  </si>
  <si>
    <t>三</t>
    <rPh sb="0" eb="1">
      <t>サン</t>
    </rPh>
    <phoneticPr fontId="2"/>
  </si>
  <si>
    <t>降水量、気温、風向、風速</t>
    <rPh sb="0" eb="3">
      <t>コウスイリョウ</t>
    </rPh>
    <rPh sb="4" eb="6">
      <t>キオン</t>
    </rPh>
    <rPh sb="7" eb="9">
      <t>カザム</t>
    </rPh>
    <rPh sb="10" eb="12">
      <t>フウソク</t>
    </rPh>
    <phoneticPr fontId="2"/>
  </si>
  <si>
    <t>降水量、気温、風向、風速、日照時間・相対湿度・気圧（一部の観測所を除く）、積雪の深さ（一部の観測所に限る）</t>
    <rPh sb="0" eb="3">
      <t>コウスイリョウ</t>
    </rPh>
    <rPh sb="4" eb="6">
      <t>キオン</t>
    </rPh>
    <rPh sb="7" eb="9">
      <t>フウコウ</t>
    </rPh>
    <rPh sb="10" eb="12">
      <t>フウソク</t>
    </rPh>
    <rPh sb="13" eb="15">
      <t>ニッショウ</t>
    </rPh>
    <rPh sb="15" eb="17">
      <t>ジカン</t>
    </rPh>
    <rPh sb="18" eb="22">
      <t>ソウタイシツド</t>
    </rPh>
    <rPh sb="23" eb="25">
      <t>キアツ</t>
    </rPh>
    <rPh sb="26" eb="28">
      <t>イチブ</t>
    </rPh>
    <rPh sb="29" eb="32">
      <t>カンソクジョ</t>
    </rPh>
    <rPh sb="33" eb="34">
      <t>ノゾ</t>
    </rPh>
    <rPh sb="37" eb="39">
      <t>セキセツ</t>
    </rPh>
    <rPh sb="40" eb="41">
      <t>フカ</t>
    </rPh>
    <rPh sb="43" eb="45">
      <t>イチブ</t>
    </rPh>
    <rPh sb="46" eb="49">
      <t>カンソクジョ</t>
    </rPh>
    <rPh sb="50" eb="51">
      <t>カギ</t>
    </rPh>
    <phoneticPr fontId="2"/>
  </si>
  <si>
    <t>有線ロボット雨量計</t>
    <rPh sb="0" eb="2">
      <t>ユウセン</t>
    </rPh>
    <rPh sb="6" eb="8">
      <t>ウリョウ</t>
    </rPh>
    <rPh sb="8" eb="9">
      <t>ケイ</t>
    </rPh>
    <phoneticPr fontId="2"/>
  </si>
  <si>
    <t>雪</t>
    <rPh sb="0" eb="1">
      <t>ユキ</t>
    </rPh>
    <phoneticPr fontId="2"/>
  </si>
  <si>
    <t>有線ロボット積雪深計</t>
    <rPh sb="0" eb="2">
      <t>ユウセン</t>
    </rPh>
    <rPh sb="6" eb="8">
      <t>セキセツ</t>
    </rPh>
    <rPh sb="8" eb="9">
      <t>フカ</t>
    </rPh>
    <rPh sb="9" eb="10">
      <t>ケイ</t>
    </rPh>
    <phoneticPr fontId="2"/>
  </si>
  <si>
    <t>湿度を除く</t>
  </si>
  <si>
    <t>長野市箱清水</t>
  </si>
  <si>
    <t>高山村笠岳</t>
  </si>
  <si>
    <t>上高井郡高山村大字奥山田字山田入</t>
  </si>
  <si>
    <t>長野市信州新町</t>
  </si>
  <si>
    <t>上田市菅平</t>
  </si>
  <si>
    <t>麻績村聖高原</t>
  </si>
  <si>
    <t>松本市上高地</t>
  </si>
  <si>
    <t>松本市沢村</t>
  </si>
  <si>
    <t>松本空港</t>
  </si>
  <si>
    <t>日照・湿度・気圧を除く</t>
  </si>
  <si>
    <t>上田市鹿教湯</t>
  </si>
  <si>
    <t>茅野市白樺湖</t>
  </si>
  <si>
    <t>木曽町開田高原</t>
  </si>
  <si>
    <t>木祖村薮原</t>
  </si>
  <si>
    <t>伊那市高遠</t>
  </si>
  <si>
    <t>南牧村野辺山</t>
  </si>
  <si>
    <t>王滝村御嶽山</t>
  </si>
  <si>
    <t>木曽町木曽福島</t>
  </si>
  <si>
    <t>ﾐﾔﾀﾞｺｳｹﾞﾝ</t>
  </si>
  <si>
    <t>伊那市杉島</t>
  </si>
  <si>
    <t>大桑村須原</t>
  </si>
  <si>
    <t>飯田市高羽町</t>
  </si>
  <si>
    <t>阿智村浪合</t>
  </si>
  <si>
    <t>飯田市南信濃</t>
  </si>
  <si>
    <t>所在地</t>
    <rPh sb="0" eb="3">
      <t>ショザイチ</t>
    </rPh>
    <phoneticPr fontId="2"/>
  </si>
  <si>
    <t>気象情報等に
標記する名称</t>
    <rPh sb="0" eb="5">
      <t>キショウジョウホウトウ</t>
    </rPh>
    <rPh sb="7" eb="9">
      <t>ヒョウキ</t>
    </rPh>
    <rPh sb="11" eb="13">
      <t>メイショウ</t>
    </rPh>
    <phoneticPr fontId="2"/>
  </si>
  <si>
    <t>一宮市千秋町</t>
  </si>
  <si>
    <t>愛西市江西町</t>
  </si>
  <si>
    <t>豊田市小原町</t>
  </si>
  <si>
    <t>豊根村茶臼山</t>
  </si>
  <si>
    <t>蟹江町蟹江</t>
  </si>
  <si>
    <t>名古屋市千種区</t>
  </si>
  <si>
    <t>豊田市高町</t>
  </si>
  <si>
    <t>豊田市阿蔵町</t>
  </si>
  <si>
    <t>岡崎市美合町</t>
  </si>
  <si>
    <t>新城市作手高里木戸口</t>
  </si>
  <si>
    <t>新城市富沢</t>
  </si>
  <si>
    <t>常滑市セントレア</t>
  </si>
  <si>
    <t>西尾市一色町</t>
  </si>
  <si>
    <t>蒲郡市神ノ郷町</t>
  </si>
  <si>
    <t>南知多町豊丘</t>
  </si>
  <si>
    <t>豊橋市神野新田町</t>
  </si>
  <si>
    <t>豊橋市神野新田町字レノ割</t>
  </si>
  <si>
    <t>田原市伊良湖</t>
  </si>
  <si>
    <t>田原市高松町</t>
  </si>
  <si>
    <t>飛騨市河合</t>
  </si>
  <si>
    <t>飛騨市神岡</t>
  </si>
  <si>
    <t>白川村</t>
  </si>
  <si>
    <t>高山市栃尾</t>
  </si>
  <si>
    <t>白川村御母衣</t>
  </si>
  <si>
    <t>高山市清見</t>
  </si>
  <si>
    <t>高山市丹生川</t>
  </si>
  <si>
    <t>郡上市ひるがの</t>
  </si>
  <si>
    <t>高山市六厩</t>
  </si>
  <si>
    <t>高山市船山</t>
  </si>
  <si>
    <t>高山市宮之前</t>
  </si>
  <si>
    <t>郡上市長滝</t>
  </si>
  <si>
    <t>下呂市萩原</t>
  </si>
  <si>
    <t>郡上市八幡</t>
  </si>
  <si>
    <t>本巣市樽見</t>
  </si>
  <si>
    <t>下呂市金山</t>
  </si>
  <si>
    <t>中津川市付知</t>
  </si>
  <si>
    <t>八百津町伽藍</t>
  </si>
  <si>
    <t>白川町黒川</t>
  </si>
  <si>
    <t>大垣市上石津</t>
  </si>
  <si>
    <t>佐渡市弾崎</t>
  </si>
  <si>
    <t>村上市三面</t>
  </si>
  <si>
    <t>佐渡市相川</t>
  </si>
  <si>
    <t>佐渡市両津</t>
  </si>
  <si>
    <t>胎内市中条</t>
  </si>
  <si>
    <t>胎内市清水</t>
  </si>
  <si>
    <t>関川村下関</t>
  </si>
  <si>
    <t>新潟市松浜</t>
  </si>
  <si>
    <t>佐渡市羽茂</t>
  </si>
  <si>
    <t>新潟市新津</t>
  </si>
  <si>
    <t>阿賀野市瓢湖</t>
  </si>
  <si>
    <t>新発田市赤谷</t>
  </si>
  <si>
    <t>新潟市巻</t>
  </si>
  <si>
    <t>長岡市寺泊</t>
  </si>
  <si>
    <t>五泉市村松</t>
  </si>
  <si>
    <t>阿賀町津川</t>
  </si>
  <si>
    <t>阿賀町室谷</t>
  </si>
  <si>
    <t>長岡市栃尾</t>
  </si>
  <si>
    <t>魚沼市守門</t>
  </si>
  <si>
    <t>上越市大潟</t>
  </si>
  <si>
    <t>長岡市小国</t>
  </si>
  <si>
    <t>魚沼市小出</t>
  </si>
  <si>
    <t>魚沼市大湯</t>
  </si>
  <si>
    <t>上越市高田</t>
  </si>
  <si>
    <t>上越市安塚</t>
  </si>
  <si>
    <t>上越市川谷</t>
  </si>
  <si>
    <t>糸魚川市能生</t>
  </si>
  <si>
    <t>上越市筒方</t>
  </si>
  <si>
    <t>妙高市関山</t>
  </si>
  <si>
    <t>糸魚川市平岩</t>
  </si>
  <si>
    <t>糸魚川市大所</t>
  </si>
  <si>
    <t>妙高市樽本</t>
  </si>
  <si>
    <t>妙高市大字樽本乙</t>
  </si>
  <si>
    <t>氷見市大浦</t>
  </si>
  <si>
    <t>高岡市伏木</t>
  </si>
  <si>
    <t>富山市秋ヶ島</t>
  </si>
  <si>
    <t>上市町東種</t>
  </si>
  <si>
    <t>中部森林管理局管内に関係する地上気象観測地点一覧</t>
    <rPh sb="0" eb="7">
      <t>チュウブシンリンカンリキョク</t>
    </rPh>
    <rPh sb="7" eb="9">
      <t>カンナイ</t>
    </rPh>
    <rPh sb="10" eb="12">
      <t>カンケイ</t>
    </rPh>
    <rPh sb="14" eb="18">
      <t>チジョウキショウ</t>
    </rPh>
    <rPh sb="18" eb="22">
      <t>カンソクチテン</t>
    </rPh>
    <rPh sb="22" eb="24">
      <t>イチラン</t>
    </rPh>
    <phoneticPr fontId="4"/>
  </si>
  <si>
    <t>読み</t>
    <rPh sb="0" eb="1">
      <t>ヨ</t>
    </rPh>
    <phoneticPr fontId="4"/>
  </si>
  <si>
    <t>地点名</t>
    <rPh sb="0" eb="3">
      <t>チテンメイ</t>
    </rPh>
    <phoneticPr fontId="4"/>
  </si>
  <si>
    <t>都道府県名</t>
    <rPh sb="0" eb="4">
      <t>トドウフケン</t>
    </rPh>
    <rPh sb="4" eb="5">
      <t>メイ</t>
    </rPh>
    <phoneticPr fontId="4"/>
  </si>
  <si>
    <t>市町村区名</t>
    <rPh sb="0" eb="3">
      <t>シチョウソン</t>
    </rPh>
    <rPh sb="3" eb="4">
      <t>ク</t>
    </rPh>
    <rPh sb="4" eb="5">
      <t>メイ</t>
    </rPh>
    <phoneticPr fontId="4"/>
  </si>
  <si>
    <t>施設名</t>
    <rPh sb="0" eb="3">
      <t>シセツメイ</t>
    </rPh>
    <phoneticPr fontId="4"/>
  </si>
  <si>
    <t>月の天候</t>
    <rPh sb="0" eb="1">
      <t>ツキ</t>
    </rPh>
    <rPh sb="2" eb="4">
      <t>テンコウ</t>
    </rPh>
    <phoneticPr fontId="4"/>
  </si>
  <si>
    <t>過去の気象データ検索</t>
    <rPh sb="0" eb="2">
      <t>カコ</t>
    </rPh>
    <rPh sb="3" eb="5">
      <t>キショウ</t>
    </rPh>
    <rPh sb="8" eb="10">
      <t>ケンサク</t>
    </rPh>
    <phoneticPr fontId="4"/>
  </si>
  <si>
    <t>長野県</t>
    <rPh sb="0" eb="3">
      <t>ナガノケン</t>
    </rPh>
    <phoneticPr fontId="4"/>
  </si>
  <si>
    <t>イイダ</t>
    <phoneticPr fontId="4"/>
  </si>
  <si>
    <t>飯田</t>
    <rPh sb="0" eb="2">
      <t>イイダ</t>
    </rPh>
    <phoneticPr fontId="4"/>
  </si>
  <si>
    <t>飯田市</t>
    <rPh sb="0" eb="3">
      <t>イイダシ</t>
    </rPh>
    <phoneticPr fontId="4"/>
  </si>
  <si>
    <t>飯田特別地域気象観測所</t>
    <rPh sb="0" eb="4">
      <t>イイダトクベツ</t>
    </rPh>
    <rPh sb="4" eb="6">
      <t>チイキ</t>
    </rPh>
    <rPh sb="6" eb="11">
      <t>キショウカンソクジョ</t>
    </rPh>
    <phoneticPr fontId="4"/>
  </si>
  <si>
    <t>掲載</t>
    <rPh sb="0" eb="2">
      <t>ケイサイ</t>
    </rPh>
    <phoneticPr fontId="4"/>
  </si>
  <si>
    <t>カルイザワ</t>
    <phoneticPr fontId="4"/>
  </si>
  <si>
    <t>軽井沢</t>
    <rPh sb="0" eb="3">
      <t>カルイザワ</t>
    </rPh>
    <phoneticPr fontId="4"/>
  </si>
  <si>
    <t>北佐久郡軽井沢町</t>
    <rPh sb="0" eb="4">
      <t>キタサクグン</t>
    </rPh>
    <rPh sb="4" eb="7">
      <t>カルイザワ</t>
    </rPh>
    <rPh sb="7" eb="8">
      <t>マチ</t>
    </rPh>
    <phoneticPr fontId="4"/>
  </si>
  <si>
    <t>軽井沢特別地域気象観測所</t>
    <rPh sb="0" eb="3">
      <t>カルイザワ</t>
    </rPh>
    <rPh sb="3" eb="5">
      <t>トクベツ</t>
    </rPh>
    <rPh sb="5" eb="7">
      <t>チイキ</t>
    </rPh>
    <rPh sb="7" eb="9">
      <t>キショウ</t>
    </rPh>
    <rPh sb="9" eb="11">
      <t>カンソク</t>
    </rPh>
    <rPh sb="11" eb="12">
      <t>ジョ</t>
    </rPh>
    <phoneticPr fontId="4"/>
  </si>
  <si>
    <t>諏訪市</t>
    <rPh sb="0" eb="3">
      <t>スワシ</t>
    </rPh>
    <phoneticPr fontId="4"/>
  </si>
  <si>
    <t>スワ</t>
    <phoneticPr fontId="4"/>
  </si>
  <si>
    <t>諏訪</t>
    <rPh sb="0" eb="2">
      <t>スワ</t>
    </rPh>
    <phoneticPr fontId="4"/>
  </si>
  <si>
    <t>諏訪特別地域気象観測所</t>
    <rPh sb="0" eb="2">
      <t>スワ</t>
    </rPh>
    <rPh sb="2" eb="11">
      <t>トクベツチイキキショウカンソクジョ</t>
    </rPh>
    <phoneticPr fontId="4"/>
  </si>
  <si>
    <t>長野市</t>
    <rPh sb="0" eb="3">
      <t>ナガノシ</t>
    </rPh>
    <phoneticPr fontId="4"/>
  </si>
  <si>
    <t>ナガノ</t>
    <phoneticPr fontId="4"/>
  </si>
  <si>
    <t>長野</t>
    <rPh sb="0" eb="2">
      <t>ナガノ</t>
    </rPh>
    <phoneticPr fontId="4"/>
  </si>
  <si>
    <t>長野地方気象台</t>
    <rPh sb="0" eb="7">
      <t>ナガノチホウキショウダイ</t>
    </rPh>
    <phoneticPr fontId="4"/>
  </si>
  <si>
    <t>松本市</t>
    <rPh sb="0" eb="3">
      <t>マツモトシ</t>
    </rPh>
    <phoneticPr fontId="4"/>
  </si>
  <si>
    <t>マツモト</t>
    <phoneticPr fontId="4"/>
  </si>
  <si>
    <t>松本</t>
    <rPh sb="0" eb="2">
      <t>マツモト</t>
    </rPh>
    <phoneticPr fontId="4"/>
  </si>
  <si>
    <t>松本特別地域気象観測所</t>
    <rPh sb="0" eb="2">
      <t>マツモト</t>
    </rPh>
    <rPh sb="2" eb="6">
      <t>トクベツチイキ</t>
    </rPh>
    <rPh sb="6" eb="11">
      <t>キショウカンソクジョ</t>
    </rPh>
    <phoneticPr fontId="4"/>
  </si>
  <si>
    <t>愛知県</t>
    <rPh sb="0" eb="2">
      <t>アイチ</t>
    </rPh>
    <rPh sb="2" eb="3">
      <t>ケン</t>
    </rPh>
    <phoneticPr fontId="4"/>
  </si>
  <si>
    <t>田原市</t>
    <rPh sb="0" eb="3">
      <t>タハラシ</t>
    </rPh>
    <phoneticPr fontId="4"/>
  </si>
  <si>
    <t>イラコ</t>
    <phoneticPr fontId="4"/>
  </si>
  <si>
    <t>伊良湖</t>
    <rPh sb="0" eb="3">
      <t>イラコ</t>
    </rPh>
    <phoneticPr fontId="4"/>
  </si>
  <si>
    <t>伊良湖特別地域気象観測所</t>
    <rPh sb="0" eb="3">
      <t>イラコ</t>
    </rPh>
    <rPh sb="3" eb="5">
      <t>トクベツ</t>
    </rPh>
    <rPh sb="5" eb="12">
      <t>チイキキショウカンソクジョ</t>
    </rPh>
    <phoneticPr fontId="4"/>
  </si>
  <si>
    <t>名古屋市千種区</t>
    <rPh sb="0" eb="4">
      <t>ナゴヤシ</t>
    </rPh>
    <rPh sb="4" eb="7">
      <t>チクサク</t>
    </rPh>
    <phoneticPr fontId="4"/>
  </si>
  <si>
    <t>ナゴヤ</t>
    <phoneticPr fontId="4"/>
  </si>
  <si>
    <t>名古屋</t>
    <rPh sb="0" eb="3">
      <t>ナゴヤ</t>
    </rPh>
    <phoneticPr fontId="4"/>
  </si>
  <si>
    <t>名古屋地方気象台</t>
    <rPh sb="0" eb="3">
      <t>ナゴヤ</t>
    </rPh>
    <rPh sb="3" eb="8">
      <t>チホウキショウダイ</t>
    </rPh>
    <phoneticPr fontId="4"/>
  </si>
  <si>
    <t>岐阜県</t>
    <rPh sb="0" eb="2">
      <t>ギフ</t>
    </rPh>
    <rPh sb="2" eb="3">
      <t>ケン</t>
    </rPh>
    <phoneticPr fontId="4"/>
  </si>
  <si>
    <t>岐阜市</t>
    <rPh sb="0" eb="3">
      <t>ギフシ</t>
    </rPh>
    <phoneticPr fontId="4"/>
  </si>
  <si>
    <t>ギフ</t>
    <phoneticPr fontId="4"/>
  </si>
  <si>
    <t>岐阜</t>
    <rPh sb="0" eb="2">
      <t>ギフ</t>
    </rPh>
    <phoneticPr fontId="4"/>
  </si>
  <si>
    <t>岐阜地方気象台</t>
    <rPh sb="0" eb="4">
      <t>ギフチホウ</t>
    </rPh>
    <rPh sb="4" eb="7">
      <t>キショウダイ</t>
    </rPh>
    <phoneticPr fontId="4"/>
  </si>
  <si>
    <t>高山市</t>
    <rPh sb="0" eb="3">
      <t>タカヤマシ</t>
    </rPh>
    <phoneticPr fontId="4"/>
  </si>
  <si>
    <t>タカヤマ</t>
    <phoneticPr fontId="4"/>
  </si>
  <si>
    <t>高山</t>
    <rPh sb="0" eb="2">
      <t>タカヤマ</t>
    </rPh>
    <phoneticPr fontId="4"/>
  </si>
  <si>
    <t>高山特別地域気象観測所</t>
    <rPh sb="0" eb="2">
      <t>タカヤマ</t>
    </rPh>
    <rPh sb="2" eb="4">
      <t>トクベツ</t>
    </rPh>
    <rPh sb="4" eb="6">
      <t>チイキ</t>
    </rPh>
    <rPh sb="6" eb="8">
      <t>キショウ</t>
    </rPh>
    <rPh sb="8" eb="11">
      <t>カンソクジョ</t>
    </rPh>
    <phoneticPr fontId="4"/>
  </si>
  <si>
    <t>新潟県</t>
    <rPh sb="0" eb="2">
      <t>ニイガタ</t>
    </rPh>
    <rPh sb="2" eb="3">
      <t>ケン</t>
    </rPh>
    <phoneticPr fontId="4"/>
  </si>
  <si>
    <t>佐渡市</t>
    <rPh sb="0" eb="3">
      <t>サドシ</t>
    </rPh>
    <phoneticPr fontId="4"/>
  </si>
  <si>
    <t>アイカワ</t>
    <phoneticPr fontId="4"/>
  </si>
  <si>
    <t>相川</t>
    <rPh sb="0" eb="2">
      <t>アイカワ</t>
    </rPh>
    <phoneticPr fontId="4"/>
  </si>
  <si>
    <t>相川特別地域気象観測所</t>
    <rPh sb="0" eb="2">
      <t>アイカワ</t>
    </rPh>
    <rPh sb="2" eb="6">
      <t>トクベツチイキ</t>
    </rPh>
    <rPh sb="6" eb="11">
      <t>キショウカンソクジョ</t>
    </rPh>
    <phoneticPr fontId="4"/>
  </si>
  <si>
    <t>上越市</t>
    <rPh sb="0" eb="3">
      <t>ジョウエツシ</t>
    </rPh>
    <phoneticPr fontId="4"/>
  </si>
  <si>
    <t>タカダ</t>
    <phoneticPr fontId="4"/>
  </si>
  <si>
    <t>高田</t>
    <rPh sb="0" eb="2">
      <t>タカダ</t>
    </rPh>
    <phoneticPr fontId="4"/>
  </si>
  <si>
    <t>高田特別地域気象観測所</t>
    <rPh sb="0" eb="2">
      <t>タカダ</t>
    </rPh>
    <rPh sb="2" eb="11">
      <t>トクベツチイキキショウカンソクジョ</t>
    </rPh>
    <phoneticPr fontId="4"/>
  </si>
  <si>
    <t>新潟市中央区</t>
    <rPh sb="0" eb="3">
      <t>ニイガタシ</t>
    </rPh>
    <rPh sb="3" eb="6">
      <t>チュウオウク</t>
    </rPh>
    <phoneticPr fontId="4"/>
  </si>
  <si>
    <t>ニイガタ</t>
    <phoneticPr fontId="4"/>
  </si>
  <si>
    <t>新潟</t>
    <rPh sb="0" eb="2">
      <t>ニイガタ</t>
    </rPh>
    <phoneticPr fontId="4"/>
  </si>
  <si>
    <t>新潟地方気象台</t>
    <rPh sb="0" eb="7">
      <t>ニイガタチホウキショウダイ</t>
    </rPh>
    <phoneticPr fontId="4"/>
  </si>
  <si>
    <t>富山県</t>
    <rPh sb="0" eb="3">
      <t>トヤマケン</t>
    </rPh>
    <phoneticPr fontId="4"/>
  </si>
  <si>
    <t>富山市</t>
    <rPh sb="0" eb="3">
      <t>トヤマシ</t>
    </rPh>
    <phoneticPr fontId="4"/>
  </si>
  <si>
    <t>トヤマ</t>
    <phoneticPr fontId="4"/>
  </si>
  <si>
    <t>富山</t>
    <rPh sb="0" eb="2">
      <t>トヤマ</t>
    </rPh>
    <phoneticPr fontId="4"/>
  </si>
  <si>
    <t>富山地方気象台</t>
    <rPh sb="0" eb="4">
      <t>トヤマチホウ</t>
    </rPh>
    <rPh sb="4" eb="7">
      <t>キショウダイ</t>
    </rPh>
    <phoneticPr fontId="4"/>
  </si>
  <si>
    <t>高岡市</t>
    <rPh sb="0" eb="3">
      <t>タカオカシ</t>
    </rPh>
    <phoneticPr fontId="4"/>
  </si>
  <si>
    <t>フシキ</t>
    <phoneticPr fontId="4"/>
  </si>
  <si>
    <t>伏木</t>
    <rPh sb="0" eb="2">
      <t>フシキ</t>
    </rPh>
    <phoneticPr fontId="4"/>
  </si>
  <si>
    <t>伏木特別地域気象観測所</t>
    <rPh sb="0" eb="2">
      <t>フシキ</t>
    </rPh>
    <rPh sb="2" eb="4">
      <t>トクベツ</t>
    </rPh>
    <rPh sb="4" eb="6">
      <t>チイキ</t>
    </rPh>
    <rPh sb="6" eb="10">
      <t>キショウカンソク</t>
    </rPh>
    <rPh sb="10" eb="11">
      <t>ジョ</t>
    </rPh>
    <phoneticPr fontId="4"/>
  </si>
  <si>
    <t>【ホーム＞知識・解説＞気象の観測＞地上気象観測＞地上気象観測地点一覧】</t>
    <phoneticPr fontId="4"/>
  </si>
  <si>
    <t>◎ 全国一覧や詳細については、気象庁ホームページを参照してください。</t>
    <rPh sb="2" eb="4">
      <t>ゼンコク</t>
    </rPh>
    <rPh sb="4" eb="6">
      <t>イチラン</t>
    </rPh>
    <rPh sb="7" eb="9">
      <t>ショウサイ</t>
    </rPh>
    <rPh sb="15" eb="18">
      <t>キショウチョウ</t>
    </rPh>
    <rPh sb="25" eb="27">
      <t>サンショウ</t>
    </rPh>
    <phoneticPr fontId="4"/>
  </si>
  <si>
    <t>北設楽郡豊根村坂宇場字御所平</t>
  </si>
  <si>
    <t>観測所で使用している観測装置の種類を略字で表す。 略字、観測装置の種類および観測種目は以下のとおり。</t>
    <rPh sb="0" eb="3">
      <t>カンソクジョ</t>
    </rPh>
    <rPh sb="4" eb="6">
      <t>シヨウ</t>
    </rPh>
    <rPh sb="10" eb="14">
      <t>カンソクソウチ</t>
    </rPh>
    <rPh sb="15" eb="17">
      <t>シュルイ</t>
    </rPh>
    <rPh sb="18" eb="20">
      <t>リャクジ</t>
    </rPh>
    <rPh sb="21" eb="22">
      <t>アラワ</t>
    </rPh>
    <rPh sb="25" eb="27">
      <t>リャクジ</t>
    </rPh>
    <rPh sb="28" eb="32">
      <t>カンソクソウチ</t>
    </rPh>
    <rPh sb="33" eb="35">
      <t>シュルイ</t>
    </rPh>
    <rPh sb="38" eb="42">
      <t>カンソクシュモク</t>
    </rPh>
    <rPh sb="43" eb="45">
      <t>イカ</t>
    </rPh>
    <phoneticPr fontId="2"/>
  </si>
  <si>
    <t>【ホーム＞知識・解説＞気象の観測＞地域気象観測システム（アメダス）について＞地域気象観測所一覧】</t>
    <rPh sb="17" eb="19">
      <t>チイキ</t>
    </rPh>
    <rPh sb="19" eb="23">
      <t>キショウカンソク</t>
    </rPh>
    <rPh sb="38" eb="42">
      <t>チイキキショウ</t>
    </rPh>
    <rPh sb="42" eb="45">
      <t>カンソクジョ</t>
    </rPh>
    <phoneticPr fontId="4"/>
  </si>
  <si>
    <t>積雪の深さ</t>
    <rPh sb="0" eb="2">
      <t>セキセツ</t>
    </rPh>
    <rPh sb="3" eb="4">
      <t>フカ</t>
    </rPh>
    <phoneticPr fontId="2"/>
  </si>
  <si>
    <t>降水量、気温、風向、風速、相対湿度（一部の観測所を除く）</t>
    <rPh sb="0" eb="3">
      <t>コウスイリョウ</t>
    </rPh>
    <rPh sb="4" eb="6">
      <t>キオン</t>
    </rPh>
    <rPh sb="7" eb="9">
      <t>フウコウ</t>
    </rPh>
    <rPh sb="10" eb="12">
      <t>フウソク</t>
    </rPh>
    <rPh sb="13" eb="17">
      <t>ソウタイシツド</t>
    </rPh>
    <rPh sb="18" eb="20">
      <t>イチブ</t>
    </rPh>
    <rPh sb="21" eb="24">
      <t>カンソクジョ</t>
    </rPh>
    <rPh sb="25" eb="26">
      <t>ノゾ</t>
    </rPh>
    <phoneticPr fontId="2"/>
  </si>
  <si>
    <t>観　測　種　目</t>
    <rPh sb="0" eb="1">
      <t>カン</t>
    </rPh>
    <rPh sb="2" eb="3">
      <t>ソク</t>
    </rPh>
    <rPh sb="4" eb="5">
      <t>シュ</t>
    </rPh>
    <rPh sb="6" eb="7">
      <t>メ</t>
    </rPh>
    <phoneticPr fontId="2"/>
  </si>
  <si>
    <t>中部森林管理局管内に関係する地域気象観測所一覧</t>
    <rPh sb="0" eb="7">
      <t>チュウブシンリンカンリキョク</t>
    </rPh>
    <rPh sb="7" eb="9">
      <t>カンナイ</t>
    </rPh>
    <rPh sb="10" eb="12">
      <t>カンケイ</t>
    </rPh>
    <rPh sb="14" eb="16">
      <t>チイキ</t>
    </rPh>
    <rPh sb="16" eb="18">
      <t>キショウ</t>
    </rPh>
    <rPh sb="18" eb="20">
      <t>カンソク</t>
    </rPh>
    <rPh sb="20" eb="21">
      <t>ジョ</t>
    </rPh>
    <rPh sb="21" eb="23">
      <t>イチラン</t>
    </rPh>
    <phoneticPr fontId="4"/>
  </si>
  <si>
    <t>補正後最高気温 ＝ 最高気温　±　標高補正</t>
    <rPh sb="0" eb="3">
      <t>ホセイゴ</t>
    </rPh>
    <rPh sb="3" eb="5">
      <t>サイコウ</t>
    </rPh>
    <rPh sb="5" eb="7">
      <t>キオン</t>
    </rPh>
    <rPh sb="10" eb="12">
      <t>サイコウ</t>
    </rPh>
    <rPh sb="12" eb="14">
      <t>キオン</t>
    </rPh>
    <rPh sb="17" eb="19">
      <t>ヒョウコウ</t>
    </rPh>
    <rPh sb="19" eb="21">
      <t>ホセイ</t>
    </rPh>
    <phoneticPr fontId="1"/>
  </si>
  <si>
    <t>　〇施工個所が点在する工事</t>
    <rPh sb="2" eb="6">
      <t>セコウカショ</t>
    </rPh>
    <rPh sb="7" eb="9">
      <t>テンザイ</t>
    </rPh>
    <rPh sb="11" eb="13">
      <t>コウジ</t>
    </rPh>
    <phoneticPr fontId="1"/>
  </si>
  <si>
    <t>　〇工期</t>
    <rPh sb="2" eb="4">
      <t>コウキ</t>
    </rPh>
    <phoneticPr fontId="1"/>
  </si>
  <si>
    <t>　〇真夏日</t>
    <rPh sb="2" eb="5">
      <t>マナツビ</t>
    </rPh>
    <phoneticPr fontId="1"/>
  </si>
  <si>
    <t>　〇真夏日率</t>
    <rPh sb="2" eb="6">
      <t>マナツビリツ</t>
    </rPh>
    <phoneticPr fontId="1"/>
  </si>
  <si>
    <t>　　真夏日率 ＝ 工期内の真夏日 ÷ 工期</t>
    <rPh sb="2" eb="6">
      <t>マナツビリツ</t>
    </rPh>
    <rPh sb="9" eb="12">
      <t>コウキナイ</t>
    </rPh>
    <rPh sb="13" eb="16">
      <t>マナツビ</t>
    </rPh>
    <rPh sb="19" eb="21">
      <t>コウキ</t>
    </rPh>
    <phoneticPr fontId="1"/>
  </si>
  <si>
    <t>　〇基準日</t>
    <rPh sb="2" eb="5">
      <t>キジュンビ</t>
    </rPh>
    <phoneticPr fontId="1"/>
  </si>
  <si>
    <t>　工事着手の日をいう。</t>
    <rPh sb="1" eb="5">
      <t>コウジチャクシュ</t>
    </rPh>
    <rPh sb="6" eb="7">
      <t>ヒ</t>
    </rPh>
    <phoneticPr fontId="1"/>
  </si>
  <si>
    <t>　〇地上・地域気象観測所</t>
    <rPh sb="2" eb="4">
      <t>チジョウ</t>
    </rPh>
    <rPh sb="5" eb="7">
      <t>チイキ</t>
    </rPh>
    <rPh sb="7" eb="12">
      <t>キショウカンソクジョ</t>
    </rPh>
    <phoneticPr fontId="1"/>
  </si>
  <si>
    <t>　「気象庁HP＞知識・解説＞気象の観測＞地上・気象観測」に掲げる地上・地域観測所（地上気象観測地点一覧及び地域気象観測所一覧参照）をいう。</t>
    <rPh sb="2" eb="5">
      <t>キショウチョウ</t>
    </rPh>
    <rPh sb="8" eb="10">
      <t>チシキ</t>
    </rPh>
    <rPh sb="11" eb="13">
      <t>カイセツ</t>
    </rPh>
    <rPh sb="14" eb="16">
      <t>キショウ</t>
    </rPh>
    <rPh sb="17" eb="19">
      <t>カンソク</t>
    </rPh>
    <rPh sb="20" eb="22">
      <t>チジョウ</t>
    </rPh>
    <rPh sb="23" eb="25">
      <t>キショウ</t>
    </rPh>
    <rPh sb="25" eb="27">
      <t>カンソク</t>
    </rPh>
    <rPh sb="29" eb="30">
      <t>カカ</t>
    </rPh>
    <rPh sb="32" eb="34">
      <t>チジョウ</t>
    </rPh>
    <rPh sb="35" eb="37">
      <t>チイキ</t>
    </rPh>
    <rPh sb="37" eb="40">
      <t>カンソクジョ</t>
    </rPh>
    <rPh sb="41" eb="45">
      <t>チジョウキショウ</t>
    </rPh>
    <rPh sb="45" eb="49">
      <t>カンソクチテン</t>
    </rPh>
    <rPh sb="49" eb="51">
      <t>イチラン</t>
    </rPh>
    <rPh sb="51" eb="52">
      <t>オヨ</t>
    </rPh>
    <rPh sb="53" eb="57">
      <t>チイキキショウ</t>
    </rPh>
    <rPh sb="57" eb="60">
      <t>カンソクジョ</t>
    </rPh>
    <rPh sb="60" eb="62">
      <t>イチラン</t>
    </rPh>
    <rPh sb="62" eb="64">
      <t>サンショウ</t>
    </rPh>
    <phoneticPr fontId="1"/>
  </si>
  <si>
    <t>　〇工事現場の標高</t>
    <rPh sb="2" eb="6">
      <t>コウジゲンバ</t>
    </rPh>
    <rPh sb="7" eb="9">
      <t>ヒョウコウ</t>
    </rPh>
    <phoneticPr fontId="1"/>
  </si>
  <si>
    <t>　現場内人力作業（材料検収等を含む。）を行う標高が最も低い地点をいう。なお、標高は原則、契約図面から求めるものとする。</t>
    <rPh sb="1" eb="4">
      <t>ゲンバナイ</t>
    </rPh>
    <rPh sb="4" eb="8">
      <t>ジンリキサギョウ</t>
    </rPh>
    <rPh sb="9" eb="13">
      <t>ザイリョウケンシュウ</t>
    </rPh>
    <rPh sb="13" eb="14">
      <t>トウ</t>
    </rPh>
    <rPh sb="15" eb="16">
      <t>フク</t>
    </rPh>
    <rPh sb="20" eb="21">
      <t>オコナ</t>
    </rPh>
    <rPh sb="22" eb="24">
      <t>ヒョウコウ</t>
    </rPh>
    <rPh sb="25" eb="26">
      <t>モット</t>
    </rPh>
    <rPh sb="27" eb="28">
      <t>ヒク</t>
    </rPh>
    <rPh sb="29" eb="31">
      <t>チテン</t>
    </rPh>
    <rPh sb="38" eb="40">
      <t>ヒョウコウ</t>
    </rPh>
    <rPh sb="41" eb="43">
      <t>ゲンソク</t>
    </rPh>
    <rPh sb="44" eb="48">
      <t>ケイヤクズメン</t>
    </rPh>
    <rPh sb="50" eb="51">
      <t>モト</t>
    </rPh>
    <phoneticPr fontId="1"/>
  </si>
  <si>
    <t>　〇工事現場を代表する１地点</t>
    <rPh sb="2" eb="6">
      <t>コウジゲンバ</t>
    </rPh>
    <rPh sb="7" eb="9">
      <t>ダイヒョウ</t>
    </rPh>
    <rPh sb="12" eb="14">
      <t>チテン</t>
    </rPh>
    <phoneticPr fontId="1"/>
  </si>
  <si>
    <t>　「森林整備保全事業設計積算要領等の細部取扱いについて」（平成11年７月１日付け11-13林野庁指導部長、国有林野部長通知） ２（１）対象工事をいう。
　なお、施工個所が点在する工事については、点在する個所ごとに補正を行うことができるものとする。</t>
    <rPh sb="2" eb="6">
      <t>シンリンセイビ</t>
    </rPh>
    <rPh sb="6" eb="10">
      <t>ホゼンジギョウ</t>
    </rPh>
    <rPh sb="10" eb="17">
      <t>セッケイセキサンヨウリョウトウ</t>
    </rPh>
    <rPh sb="18" eb="22">
      <t>サイブトリアツカ</t>
    </rPh>
    <rPh sb="29" eb="31">
      <t>ヘイセイ</t>
    </rPh>
    <rPh sb="33" eb="34">
      <t>ネン</t>
    </rPh>
    <rPh sb="35" eb="36">
      <t>ガツ</t>
    </rPh>
    <rPh sb="37" eb="38">
      <t>ニチ</t>
    </rPh>
    <rPh sb="38" eb="39">
      <t>ツ</t>
    </rPh>
    <rPh sb="45" eb="48">
      <t>リンヤチョウ</t>
    </rPh>
    <rPh sb="48" eb="52">
      <t>シドウブチョウ</t>
    </rPh>
    <rPh sb="53" eb="56">
      <t>コクユウリン</t>
    </rPh>
    <rPh sb="56" eb="57">
      <t>ヤ</t>
    </rPh>
    <rPh sb="57" eb="61">
      <t>ブチョウツウチ</t>
    </rPh>
    <rPh sb="67" eb="71">
      <t>タイショウコウジ</t>
    </rPh>
    <rPh sb="80" eb="84">
      <t>セコウカショ</t>
    </rPh>
    <rPh sb="85" eb="87">
      <t>テンザイ</t>
    </rPh>
    <rPh sb="89" eb="91">
      <t>コウジ</t>
    </rPh>
    <rPh sb="97" eb="99">
      <t>テンザイ</t>
    </rPh>
    <rPh sb="101" eb="103">
      <t>カショ</t>
    </rPh>
    <rPh sb="106" eb="108">
      <t>ホセイ</t>
    </rPh>
    <rPh sb="109" eb="110">
      <t>オコナ</t>
    </rPh>
    <phoneticPr fontId="1"/>
  </si>
  <si>
    <t>　現場事務所付近で工事の支障とならない十分なスペースが確保された地点をいう。ただし、現場事務所が工事現場付近に設置されていない場合は、監督職員と協議のうえ決定するものとする。</t>
    <rPh sb="1" eb="8">
      <t>ゲンバジムショフキン</t>
    </rPh>
    <rPh sb="9" eb="11">
      <t>コウジ</t>
    </rPh>
    <rPh sb="12" eb="14">
      <t>シショウ</t>
    </rPh>
    <rPh sb="19" eb="21">
      <t>ジュウブン</t>
    </rPh>
    <rPh sb="27" eb="29">
      <t>カクホ</t>
    </rPh>
    <rPh sb="32" eb="34">
      <t>チテン</t>
    </rPh>
    <rPh sb="42" eb="47">
      <t>ゲンバジムショ</t>
    </rPh>
    <rPh sb="48" eb="54">
      <t>コウジゲンバフキン</t>
    </rPh>
    <rPh sb="55" eb="57">
      <t>セッチ</t>
    </rPh>
    <rPh sb="63" eb="65">
      <t>バアイ</t>
    </rPh>
    <rPh sb="67" eb="71">
      <t>カントクショクイン</t>
    </rPh>
    <rPh sb="72" eb="74">
      <t>キョウギ</t>
    </rPh>
    <rPh sb="77" eb="79">
      <t>ケッテイ</t>
    </rPh>
    <phoneticPr fontId="1"/>
  </si>
  <si>
    <t>10．安全管理</t>
    <rPh sb="3" eb="5">
      <t>アンゼン</t>
    </rPh>
    <rPh sb="5" eb="7">
      <t>カンリ</t>
    </rPh>
    <phoneticPr fontId="1"/>
  </si>
  <si>
    <t>（　）熱中症対策に資する現場管理費率の補正</t>
    <rPh sb="3" eb="6">
      <t>ネッチュウショウ</t>
    </rPh>
    <rPh sb="6" eb="8">
      <t>タイサク</t>
    </rPh>
    <rPh sb="9" eb="10">
      <t>シ</t>
    </rPh>
    <rPh sb="12" eb="17">
      <t>ゲンバカンリヒ</t>
    </rPh>
    <rPh sb="17" eb="18">
      <t>リツ</t>
    </rPh>
    <rPh sb="19" eb="21">
      <t>ホセイ</t>
    </rPh>
    <phoneticPr fontId="1"/>
  </si>
  <si>
    <t>　熱中症対策に資する現場管理費率の補正については、森林土木工事特記仕様書【共通】に基づき以下のとおり実施します。</t>
    <rPh sb="1" eb="4">
      <t>ネッチュウショウ</t>
    </rPh>
    <rPh sb="4" eb="6">
      <t>タイサク</t>
    </rPh>
    <rPh sb="7" eb="8">
      <t>シ</t>
    </rPh>
    <rPh sb="10" eb="15">
      <t>ゲンバカンリヒ</t>
    </rPh>
    <rPh sb="15" eb="16">
      <t>リツ</t>
    </rPh>
    <rPh sb="17" eb="19">
      <t>ホセイ</t>
    </rPh>
    <rPh sb="25" eb="36">
      <t>シンリンドボクコウジトッキシヨウショ</t>
    </rPh>
    <rPh sb="37" eb="39">
      <t>キョウツウ</t>
    </rPh>
    <rPh sb="41" eb="42">
      <t>モト</t>
    </rPh>
    <rPh sb="44" eb="46">
      <t>イカ</t>
    </rPh>
    <rPh sb="50" eb="52">
      <t>ジッシ</t>
    </rPh>
    <phoneticPr fontId="1"/>
  </si>
  <si>
    <t>　ア　気温の測定方法</t>
    <rPh sb="3" eb="5">
      <t>キオン</t>
    </rPh>
    <rPh sb="6" eb="10">
      <t>ソクテイホウホウ</t>
    </rPh>
    <phoneticPr fontId="1"/>
  </si>
  <si>
    <t>　気温の測定結果については、下記エ「提出様式」に取りまとめ、現場作業終了後速やかに監督職員へ提出します。また、気温の観測結果の根拠となるデータを監督職員へ提出します。</t>
    <rPh sb="1" eb="3">
      <t>キオン</t>
    </rPh>
    <rPh sb="4" eb="8">
      <t>ソクテイケッカ</t>
    </rPh>
    <rPh sb="14" eb="16">
      <t>カキ</t>
    </rPh>
    <rPh sb="18" eb="22">
      <t>テイシュツヨウシキ</t>
    </rPh>
    <rPh sb="24" eb="25">
      <t>ト</t>
    </rPh>
    <rPh sb="30" eb="37">
      <t>ゲンバサギョウシュウリョウゴ</t>
    </rPh>
    <rPh sb="37" eb="38">
      <t>スミ</t>
    </rPh>
    <rPh sb="41" eb="45">
      <t>カントクショクイン</t>
    </rPh>
    <rPh sb="46" eb="48">
      <t>テイシュツ</t>
    </rPh>
    <rPh sb="55" eb="57">
      <t>キオン</t>
    </rPh>
    <rPh sb="58" eb="62">
      <t>カンソクケッカ</t>
    </rPh>
    <rPh sb="63" eb="65">
      <t>コンキョ</t>
    </rPh>
    <rPh sb="72" eb="76">
      <t>カントクショクイン</t>
    </rPh>
    <rPh sb="77" eb="79">
      <t>テイシュツ</t>
    </rPh>
    <phoneticPr fontId="1"/>
  </si>
  <si>
    <t>中部</t>
    <rPh sb="0" eb="2">
      <t>チュウブ</t>
    </rPh>
    <phoneticPr fontId="1"/>
  </si>
  <si>
    <t>崩壊地Ａ</t>
    <rPh sb="0" eb="3">
      <t>ホウカイチ</t>
    </rPh>
    <phoneticPr fontId="1"/>
  </si>
  <si>
    <t>崩壊地Ｂ</t>
    <rPh sb="0" eb="3">
      <t>ホウカイチ</t>
    </rPh>
    <phoneticPr fontId="1"/>
  </si>
  <si>
    <t>※標高補正気温は、「工事現場の標高＞観測所の標高」の場合はマイナス補正とし、「工事現場の標高＜観測所の標高」の場合はプラス補正とする。</t>
    <rPh sb="0" eb="2">
      <t>ヒョウコウ</t>
    </rPh>
    <rPh sb="2" eb="4">
      <t>ホセイ</t>
    </rPh>
    <rPh sb="5" eb="7">
      <t>キオン</t>
    </rPh>
    <rPh sb="10" eb="12">
      <t>コウジ</t>
    </rPh>
    <rPh sb="12" eb="14">
      <t>ゲンバ</t>
    </rPh>
    <rPh sb="15" eb="17">
      <t>ヒョウコウ</t>
    </rPh>
    <rPh sb="18" eb="21">
      <t>カンソクジョ</t>
    </rPh>
    <rPh sb="22" eb="24">
      <t>ヒョウコウ</t>
    </rPh>
    <rPh sb="26" eb="28">
      <t>バアイ</t>
    </rPh>
    <rPh sb="33" eb="35">
      <t>ホセイ</t>
    </rPh>
    <rPh sb="39" eb="43">
      <t>コウジゲンバ</t>
    </rPh>
    <rPh sb="44" eb="46">
      <t>ヒョウコウ</t>
    </rPh>
    <rPh sb="47" eb="50">
      <t>カンソクジョ</t>
    </rPh>
    <rPh sb="51" eb="53">
      <t>ヒョウコウ</t>
    </rPh>
    <rPh sb="55" eb="57">
      <t>バアイ</t>
    </rPh>
    <rPh sb="61" eb="63">
      <t>ホセイ</t>
    </rPh>
    <phoneticPr fontId="1"/>
  </si>
  <si>
    <t>　森林土木工事特記仕様書【共通】に示している熱中症対策_様式１「気温集計表」及び熱中症対策_様式２「月別気温集計表（〇月）」により提出します。</t>
    <rPh sb="1" eb="7">
      <t>シンリンドボクコウジ</t>
    </rPh>
    <phoneticPr fontId="1"/>
  </si>
  <si>
    <t>令和○年〇月〇日　～　令和○年〇月〇日</t>
    <rPh sb="0" eb="2">
      <t>レイワ</t>
    </rPh>
    <rPh sb="3" eb="4">
      <t>ネン</t>
    </rPh>
    <rPh sb="5" eb="6">
      <t>ガツ</t>
    </rPh>
    <rPh sb="7" eb="8">
      <t>ニチ</t>
    </rPh>
    <rPh sb="11" eb="13">
      <t>レイワ</t>
    </rPh>
    <rPh sb="13" eb="15">
      <t>マルネン</t>
    </rPh>
    <rPh sb="16" eb="17">
      <t>ガツ</t>
    </rPh>
    <rPh sb="18" eb="19">
      <t>ニチ</t>
    </rPh>
    <phoneticPr fontId="3"/>
  </si>
  <si>
    <t>年　月</t>
    <rPh sb="0" eb="1">
      <t>ネン</t>
    </rPh>
    <rPh sb="2" eb="3">
      <t>ツキ</t>
    </rPh>
    <phoneticPr fontId="1"/>
  </si>
  <si>
    <t>備　考</t>
    <rPh sb="0" eb="1">
      <t>ビ</t>
    </rPh>
    <rPh sb="2" eb="3">
      <t>コウ</t>
    </rPh>
    <phoneticPr fontId="1"/>
  </si>
  <si>
    <t>計</t>
    <rPh sb="0" eb="1">
      <t>ケイ</t>
    </rPh>
    <phoneticPr fontId="3"/>
  </si>
  <si>
    <t>期間（日）</t>
    <rPh sb="0" eb="2">
      <t>キカン</t>
    </rPh>
    <rPh sb="3" eb="4">
      <t>ニチ</t>
    </rPh>
    <phoneticPr fontId="3"/>
  </si>
  <si>
    <t>土日以外の休日等</t>
    <rPh sb="0" eb="4">
      <t>ドニチイガイ</t>
    </rPh>
    <rPh sb="5" eb="7">
      <t>キュウジツ</t>
    </rPh>
    <rPh sb="7" eb="8">
      <t>トウ</t>
    </rPh>
    <phoneticPr fontId="1"/>
  </si>
  <si>
    <t>一時中止期間 10日</t>
    <rPh sb="0" eb="4">
      <t>イチジチュウシ</t>
    </rPh>
    <rPh sb="4" eb="6">
      <t>キカン</t>
    </rPh>
    <rPh sb="9" eb="10">
      <t>ニチ</t>
    </rPh>
    <phoneticPr fontId="3"/>
  </si>
  <si>
    <t>夏季休暇 ３日</t>
    <rPh sb="0" eb="4">
      <t>カキキュウカ</t>
    </rPh>
    <rPh sb="6" eb="7">
      <t>ニチ</t>
    </rPh>
    <phoneticPr fontId="1"/>
  </si>
  <si>
    <t>年末休日 ３日</t>
    <rPh sb="0" eb="2">
      <t>ネンマツ</t>
    </rPh>
    <rPh sb="2" eb="4">
      <t>キュウジツ</t>
    </rPh>
    <rPh sb="6" eb="7">
      <t>ニチ</t>
    </rPh>
    <phoneticPr fontId="3"/>
  </si>
  <si>
    <t>年始休日 3日</t>
    <rPh sb="0" eb="2">
      <t>ネンシ</t>
    </rPh>
    <rPh sb="2" eb="4">
      <t>キュウジツ</t>
    </rPh>
    <rPh sb="6" eb="7">
      <t>ニチ</t>
    </rPh>
    <phoneticPr fontId="3"/>
  </si>
  <si>
    <t>工期　⇒</t>
    <rPh sb="0" eb="2">
      <t>コウキ</t>
    </rPh>
    <phoneticPr fontId="1"/>
  </si>
  <si>
    <t>真夏日計　⇒</t>
    <rPh sb="0" eb="3">
      <t>マナツビ</t>
    </rPh>
    <rPh sb="3" eb="4">
      <t>ケイ</t>
    </rPh>
    <phoneticPr fontId="3"/>
  </si>
  <si>
    <t>真夏日率 ＝ 工期内の真夏日 ／　工期　　　※小数第３位四捨五入２位止</t>
    <rPh sb="0" eb="3">
      <t>マナツビ</t>
    </rPh>
    <rPh sb="3" eb="4">
      <t>リツ</t>
    </rPh>
    <rPh sb="7" eb="10">
      <t>コウキナイ</t>
    </rPh>
    <rPh sb="11" eb="14">
      <t>マナツビ</t>
    </rPh>
    <rPh sb="17" eb="19">
      <t>コウキ</t>
    </rPh>
    <rPh sb="23" eb="25">
      <t>ショウスウ</t>
    </rPh>
    <rPh sb="25" eb="26">
      <t>ダイ</t>
    </rPh>
    <rPh sb="27" eb="28">
      <t>イ</t>
    </rPh>
    <rPh sb="28" eb="32">
      <t>シシャゴニュウ</t>
    </rPh>
    <rPh sb="33" eb="35">
      <t>イド</t>
    </rPh>
    <phoneticPr fontId="1"/>
  </si>
  <si>
    <t>月別気温集計表については、真夏日が該当した月のみ提出</t>
    <rPh sb="0" eb="2">
      <t>ツキベツ</t>
    </rPh>
    <rPh sb="2" eb="4">
      <t>キオン</t>
    </rPh>
    <rPh sb="4" eb="7">
      <t>シュウケイヒョウ</t>
    </rPh>
    <rPh sb="13" eb="16">
      <t>マナツビ</t>
    </rPh>
    <rPh sb="17" eb="19">
      <t>ガイトウ</t>
    </rPh>
    <rPh sb="21" eb="22">
      <t>ツキ</t>
    </rPh>
    <rPh sb="24" eb="26">
      <t>テイシュツ</t>
    </rPh>
    <phoneticPr fontId="3"/>
  </si>
  <si>
    <t>熱中症対策_様式 １</t>
    <rPh sb="0" eb="5">
      <t>ネッチュウショウタイサク</t>
    </rPh>
    <rPh sb="6" eb="8">
      <t>ヨウシキ</t>
    </rPh>
    <phoneticPr fontId="3"/>
  </si>
  <si>
    <t>熱中症対策＿様式２</t>
    <rPh sb="0" eb="3">
      <t>ネッチュウショウ</t>
    </rPh>
    <rPh sb="3" eb="5">
      <t>タイサク</t>
    </rPh>
    <rPh sb="6" eb="8">
      <t>ヨウシキ</t>
    </rPh>
    <phoneticPr fontId="3"/>
  </si>
  <si>
    <t>土日以外の
休日等</t>
    <rPh sb="0" eb="4">
      <t>ドニチイガイ</t>
    </rPh>
    <rPh sb="6" eb="9">
      <t>キュウジツトウ</t>
    </rPh>
    <phoneticPr fontId="1"/>
  </si>
  <si>
    <t>夏季休暇</t>
    <rPh sb="0" eb="4">
      <t>カキキュウカ</t>
    </rPh>
    <phoneticPr fontId="3"/>
  </si>
  <si>
    <t>※標高補正気温は、「工事現場の標高＞観測所の標高」の場合はマイナス補正とし、「工事現場の標高＜観測所の標高」の場合はプラス補正とする。</t>
    <rPh sb="1" eb="7">
      <t>ヒョウコウホセイキオン</t>
    </rPh>
    <rPh sb="10" eb="14">
      <t>コウジゲンバ</t>
    </rPh>
    <rPh sb="15" eb="17">
      <t>ヒョウコウ</t>
    </rPh>
    <rPh sb="18" eb="21">
      <t>カンソクジョ</t>
    </rPh>
    <rPh sb="22" eb="24">
      <t>ヒョウコウ</t>
    </rPh>
    <rPh sb="26" eb="28">
      <t>バアイ</t>
    </rPh>
    <rPh sb="33" eb="35">
      <t>ホセイ</t>
    </rPh>
    <rPh sb="39" eb="43">
      <t>コウジゲンバ</t>
    </rPh>
    <rPh sb="44" eb="46">
      <t>ヒョウコウ</t>
    </rPh>
    <rPh sb="47" eb="50">
      <t>カンソクジョ</t>
    </rPh>
    <rPh sb="51" eb="53">
      <t>ヒョウコウ</t>
    </rPh>
    <rPh sb="55" eb="57">
      <t>バアイ</t>
    </rPh>
    <rPh sb="61" eb="63">
      <t>ホセイ</t>
    </rPh>
    <phoneticPr fontId="3"/>
  </si>
  <si>
    <t>以下の①～③のいずれかを選択する。
① 工事現場から最寄りの地上・地域気象観測所の気温の観測結果を使用する。
② 気象業務法（昭和２７年法律第165号）に基づき気象庁以外の者が行う気温の計測結果を使用する。
③ 工事現場を代表する１地点で気象庁の気温計測方法に準拠した方法により得られた気温の計測結果を使用する。</t>
    <rPh sb="0" eb="2">
      <t>イカ</t>
    </rPh>
    <rPh sb="12" eb="14">
      <t>センタク</t>
    </rPh>
    <rPh sb="20" eb="24">
      <t>コウジゲンバ</t>
    </rPh>
    <rPh sb="26" eb="28">
      <t>モヨ</t>
    </rPh>
    <rPh sb="30" eb="32">
      <t>チジョウ</t>
    </rPh>
    <rPh sb="33" eb="35">
      <t>チイキ</t>
    </rPh>
    <rPh sb="35" eb="40">
      <t>キショウカンソクジョ</t>
    </rPh>
    <rPh sb="41" eb="43">
      <t>キオン</t>
    </rPh>
    <rPh sb="44" eb="48">
      <t>カンソクケッカ</t>
    </rPh>
    <rPh sb="49" eb="51">
      <t>シヨウ</t>
    </rPh>
    <rPh sb="57" eb="59">
      <t>キショウ</t>
    </rPh>
    <rPh sb="59" eb="62">
      <t>ギョウムホウ</t>
    </rPh>
    <rPh sb="63" eb="65">
      <t>ショウワ</t>
    </rPh>
    <rPh sb="67" eb="68">
      <t>ネン</t>
    </rPh>
    <rPh sb="68" eb="70">
      <t>ホウリツ</t>
    </rPh>
    <rPh sb="70" eb="71">
      <t>ダイ</t>
    </rPh>
    <rPh sb="74" eb="75">
      <t>ゴウ</t>
    </rPh>
    <rPh sb="77" eb="78">
      <t>モト</t>
    </rPh>
    <rPh sb="80" eb="85">
      <t>キショウチョウイガイ</t>
    </rPh>
    <rPh sb="86" eb="87">
      <t>シャ</t>
    </rPh>
    <rPh sb="88" eb="89">
      <t>オコナ</t>
    </rPh>
    <rPh sb="90" eb="92">
      <t>キオン</t>
    </rPh>
    <rPh sb="93" eb="97">
      <t>ケイソクケッカ</t>
    </rPh>
    <rPh sb="98" eb="100">
      <t>シヨウ</t>
    </rPh>
    <rPh sb="106" eb="110">
      <t>コウジゲンバ</t>
    </rPh>
    <rPh sb="111" eb="113">
      <t>ダイヒョウ</t>
    </rPh>
    <rPh sb="116" eb="118">
      <t>チテン</t>
    </rPh>
    <rPh sb="119" eb="122">
      <t>キショウチョウ</t>
    </rPh>
    <phoneticPr fontId="1"/>
  </si>
  <si>
    <t>標高差 ＝　工事箇所の標高 － （観測所の標高 ＋ 温度計の高さ）　※小数第１位四捨五入整数止</t>
    <rPh sb="0" eb="2">
      <t>ヒョウコウサ</t>
    </rPh>
    <rPh sb="6" eb="8">
      <t>コウジ</t>
    </rPh>
    <rPh sb="8" eb="10">
      <t>カショ</t>
    </rPh>
    <rPh sb="11" eb="13">
      <t>ヒョウコウ</t>
    </rPh>
    <rPh sb="17" eb="19">
      <t>カンソク</t>
    </rPh>
    <rPh sb="19" eb="20">
      <t>ジョ</t>
    </rPh>
    <rPh sb="21" eb="23">
      <t>ヒョウコウ</t>
    </rPh>
    <rPh sb="26" eb="29">
      <t>オンドケイ</t>
    </rPh>
    <rPh sb="30" eb="31">
      <t>タカ</t>
    </rPh>
    <rPh sb="44" eb="46">
      <t>セイスウ</t>
    </rPh>
    <phoneticPr fontId="1"/>
  </si>
  <si>
    <t>不稼働日</t>
    <rPh sb="0" eb="4">
      <t>フカドウビ</t>
    </rPh>
    <phoneticPr fontId="3"/>
  </si>
  <si>
    <r>
      <t>　工期とは、「森林整備保全事業工事標準仕様書」の用語の定義に示す「工事着手」から「工事</t>
    </r>
    <r>
      <rPr>
        <sz val="11"/>
        <color rgb="FFFF0000"/>
        <rFont val="BIZ UDP明朝 Medium"/>
        <family val="1"/>
        <charset val="128"/>
      </rPr>
      <t>完了</t>
    </r>
    <r>
      <rPr>
        <sz val="11"/>
        <rFont val="BIZ UDP明朝 Medium"/>
        <family val="1"/>
        <charset val="128"/>
      </rPr>
      <t>」までの期間をいう。なお、土日以外の休日等とは、年末年始を含む工事では年末年始分として６日間、７月８月又は９月を含む工事では夏季休暇分として土日以外の３日間、工場製作のみを実施している期間、工事全体を一時中止している期間は含まない。</t>
    </r>
    <rPh sb="1" eb="3">
      <t>コウキ</t>
    </rPh>
    <rPh sb="7" eb="15">
      <t>シンリンセイビホゼンジギョウ</t>
    </rPh>
    <rPh sb="15" eb="22">
      <t>コウジヒョウジュンシヨウショ</t>
    </rPh>
    <rPh sb="24" eb="26">
      <t>ヨウゴ</t>
    </rPh>
    <rPh sb="27" eb="29">
      <t>テイギ</t>
    </rPh>
    <rPh sb="30" eb="31">
      <t>シメ</t>
    </rPh>
    <rPh sb="33" eb="37">
      <t>コウジチャクシュ</t>
    </rPh>
    <rPh sb="49" eb="51">
      <t>キカン</t>
    </rPh>
    <rPh sb="58" eb="62">
      <t>ドニチイガイ</t>
    </rPh>
    <rPh sb="63" eb="66">
      <t>キュウジツトウ</t>
    </rPh>
    <rPh sb="69" eb="73">
      <t>ネンマツネンシ</t>
    </rPh>
    <rPh sb="74" eb="75">
      <t>フク</t>
    </rPh>
    <rPh sb="76" eb="78">
      <t>コウジ</t>
    </rPh>
    <rPh sb="80" eb="85">
      <t>ネンマツネンシブン</t>
    </rPh>
    <rPh sb="89" eb="90">
      <t>ニチ</t>
    </rPh>
    <rPh sb="90" eb="91">
      <t>カン</t>
    </rPh>
    <rPh sb="93" eb="94">
      <t>ガツ</t>
    </rPh>
    <rPh sb="95" eb="96">
      <t>ガツ</t>
    </rPh>
    <rPh sb="96" eb="97">
      <t>マタ</t>
    </rPh>
    <rPh sb="99" eb="100">
      <t>ガツ</t>
    </rPh>
    <rPh sb="101" eb="102">
      <t>フク</t>
    </rPh>
    <rPh sb="103" eb="105">
      <t>コウジ</t>
    </rPh>
    <rPh sb="107" eb="112">
      <t>カキキュウカブン</t>
    </rPh>
    <rPh sb="115" eb="119">
      <t>ドニチイガイ</t>
    </rPh>
    <rPh sb="121" eb="123">
      <t>ニチカン</t>
    </rPh>
    <rPh sb="126" eb="128">
      <t>セイサク</t>
    </rPh>
    <rPh sb="131" eb="133">
      <t>ジッシ</t>
    </rPh>
    <rPh sb="137" eb="139">
      <t>キカン</t>
    </rPh>
    <rPh sb="140" eb="144">
      <t>コウジゼンタイ</t>
    </rPh>
    <rPh sb="145" eb="147">
      <t>イチジ</t>
    </rPh>
    <rPh sb="147" eb="149">
      <t>チュウシ</t>
    </rPh>
    <rPh sb="153" eb="155">
      <t>キカン</t>
    </rPh>
    <rPh sb="156" eb="157">
      <t>フク</t>
    </rPh>
    <phoneticPr fontId="3"/>
  </si>
  <si>
    <r>
      <t>工期（工事着手日～工事</t>
    </r>
    <r>
      <rPr>
        <sz val="12"/>
        <color rgb="FFFF0000"/>
        <rFont val="BIZ UDP明朝 Medium"/>
        <family val="1"/>
        <charset val="128"/>
      </rPr>
      <t>完了</t>
    </r>
    <r>
      <rPr>
        <sz val="12"/>
        <rFont val="BIZ UDP明朝 Medium"/>
        <family val="1"/>
        <charset val="128"/>
      </rPr>
      <t>日）：</t>
    </r>
    <rPh sb="0" eb="2">
      <t>コウキ</t>
    </rPh>
    <rPh sb="3" eb="8">
      <t>コウジチャクシュビ</t>
    </rPh>
    <rPh sb="9" eb="11">
      <t>コウジ</t>
    </rPh>
    <rPh sb="11" eb="14">
      <t>カンリョウビ</t>
    </rPh>
    <phoneticPr fontId="3"/>
  </si>
  <si>
    <t>　日最高気温が30℃以上の日とする（夜間工事の場合は作業時間帯の最高気温が30℃以上の場合とする）。
　ただし、不稼働日（週休２日にかかる現場閉所日等）は、真夏日に含めないものとする。</t>
    <rPh sb="1" eb="6">
      <t>ニチサイコウキオン</t>
    </rPh>
    <rPh sb="10" eb="12">
      <t>イジョウ</t>
    </rPh>
    <rPh sb="13" eb="14">
      <t>ヒ</t>
    </rPh>
    <rPh sb="18" eb="22">
      <t>ヤカンコウジ</t>
    </rPh>
    <rPh sb="23" eb="25">
      <t>バアイ</t>
    </rPh>
    <rPh sb="26" eb="31">
      <t>サギョウジカンタイ</t>
    </rPh>
    <rPh sb="32" eb="36">
      <t>サイコウキオン</t>
    </rPh>
    <rPh sb="40" eb="42">
      <t>イジョウ</t>
    </rPh>
    <rPh sb="43" eb="45">
      <t>バアイ</t>
    </rPh>
    <rPh sb="56" eb="60">
      <t>フカドウビ</t>
    </rPh>
    <rPh sb="61" eb="63">
      <t>シュウキュウ</t>
    </rPh>
    <rPh sb="64" eb="65">
      <t>ニチ</t>
    </rPh>
    <rPh sb="69" eb="75">
      <t>ゲンバヘイショビトウ</t>
    </rPh>
    <rPh sb="78" eb="81">
      <t>マナツビ</t>
    </rPh>
    <rPh sb="82" eb="83">
      <t>フク</t>
    </rPh>
    <phoneticPr fontId="1"/>
  </si>
  <si>
    <t>　「森林整備保全事業工事標準仕様書」の用語の定義に示す「工事着手」から「工事完了」までの期間をいう。
なお、工期に年末年始を含む工事ではでは年末年始休暇として６日間、７～９月を含む工事では夏期休暇分として土日以外の３日間、工場製作のみを実施している期間、工事全体を一時中止している期間は含まない。</t>
    <rPh sb="2" eb="6">
      <t>シンリンセイビ</t>
    </rPh>
    <rPh sb="6" eb="10">
      <t>ホゼンジギョウ</t>
    </rPh>
    <rPh sb="10" eb="17">
      <t>コウジヒョウジュンシヨウショ</t>
    </rPh>
    <rPh sb="19" eb="21">
      <t>ヨウゴ</t>
    </rPh>
    <rPh sb="22" eb="24">
      <t>テイギ</t>
    </rPh>
    <rPh sb="25" eb="26">
      <t>シメ</t>
    </rPh>
    <rPh sb="28" eb="30">
      <t>コウジ</t>
    </rPh>
    <rPh sb="30" eb="32">
      <t>チャクシュ</t>
    </rPh>
    <rPh sb="36" eb="38">
      <t>コウジ</t>
    </rPh>
    <rPh sb="38" eb="40">
      <t>カンリョウ</t>
    </rPh>
    <rPh sb="44" eb="46">
      <t>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</si>
</sst>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Red]\(#,##0.0\)"/>
    <numFmt numFmtId="177" formatCode="#,##0_);[Red]\(#,##0\)"/>
    <numFmt numFmtId="178" formatCode="#,##0.0_ "/>
    <numFmt numFmtId="179" formatCode="#,##0&quot;日&quot;"/>
    <numFmt numFmtId="180" formatCode="#,##0_ "/>
  </numFmts>
  <fonts count="15" x14ac:knownFonts="1">
    <font>
      <sz val="11"/>
      <name val="ＭＳ Ｐゴシック"/>
      <family val="3"/>
    </font>
    <font>
      <sz val="10"/>
      <color indexed="0"/>
      <name val="ＭＳ Ｐ明朝"/>
      <family val="1"/>
      <charset val="128"/>
    </font>
    <font>
      <sz val="6"/>
      <name val="ＭＳ Ｐゴシック"/>
      <family val="3"/>
    </font>
    <font>
      <sz val="6"/>
      <name val="ＭＳ Ｐゴシック"/>
      <family val="3"/>
    </font>
    <font>
      <sz val="6"/>
      <name val="ＭＳ Ｐゴシック"/>
      <family val="3"/>
      <charset val="128"/>
    </font>
    <font>
      <sz val="11"/>
      <name val="BIZ UDPゴシック"/>
      <family val="3"/>
      <charset val="128"/>
    </font>
    <font>
      <sz val="14"/>
      <name val="BIZ UDPゴシック"/>
      <family val="3"/>
      <charset val="128"/>
    </font>
    <font>
      <b/>
      <sz val="12"/>
      <name val="BIZ UDP明朝 Medium"/>
      <family val="1"/>
      <charset val="128"/>
    </font>
    <font>
      <sz val="12"/>
      <name val="BIZ UDP明朝 Medium"/>
      <family val="1"/>
      <charset val="128"/>
    </font>
    <font>
      <sz val="12"/>
      <color indexed="0"/>
      <name val="BIZ UDP明朝 Medium"/>
      <family val="1"/>
      <charset val="128"/>
    </font>
    <font>
      <b/>
      <sz val="16"/>
      <name val="BIZ UDP明朝 Medium"/>
      <family val="1"/>
      <charset val="128"/>
    </font>
    <font>
      <sz val="11"/>
      <name val="BIZ UDP明朝 Medium"/>
      <family val="1"/>
      <charset val="128"/>
    </font>
    <font>
      <b/>
      <sz val="11"/>
      <name val="BIZ UDP明朝 Medium"/>
      <family val="1"/>
      <charset val="128"/>
    </font>
    <font>
      <sz val="12"/>
      <color rgb="FFFF0000"/>
      <name val="BIZ UDP明朝 Medium"/>
      <family val="1"/>
      <charset val="128"/>
    </font>
    <font>
      <sz val="11"/>
      <color rgb="FFFF0000"/>
      <name val="BIZ UDP明朝 Medium"/>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95">
    <xf numFmtId="0" fontId="0" fillId="0" borderId="0" xfId="0" applyAlignment="1">
      <alignment vertical="center"/>
    </xf>
    <xf numFmtId="0" fontId="5" fillId="0" borderId="0" xfId="0" applyFont="1" applyAlignment="1">
      <alignment horizontal="center" vertical="center" shrinkToFit="1"/>
    </xf>
    <xf numFmtId="0" fontId="5" fillId="0" borderId="0" xfId="0" applyFont="1" applyAlignment="1">
      <alignment horizontal="left" vertical="center"/>
    </xf>
    <xf numFmtId="0" fontId="5" fillId="0" borderId="1" xfId="0" applyFont="1" applyBorder="1" applyAlignment="1">
      <alignment horizontal="center" vertical="center" shrinkToFit="1"/>
    </xf>
    <xf numFmtId="0" fontId="5" fillId="0" borderId="0" xfId="0" applyFont="1" applyAlignment="1">
      <alignment horizontal="left" vertical="center" indent="2"/>
    </xf>
    <xf numFmtId="0" fontId="6" fillId="0" borderId="0" xfId="0" applyFont="1" applyAlignment="1">
      <alignment horizontal="left" vertical="center"/>
    </xf>
    <xf numFmtId="0" fontId="5" fillId="0" borderId="0" xfId="0" applyFont="1" applyAlignment="1">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0" xfId="0" applyFont="1" applyAlignment="1">
      <alignment horizontal="center" vertical="center"/>
    </xf>
    <xf numFmtId="0" fontId="7" fillId="0" borderId="0" xfId="0" applyFont="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left" vertical="center" wrapText="1"/>
    </xf>
    <xf numFmtId="0" fontId="8" fillId="2" borderId="1" xfId="0" applyFont="1" applyFill="1" applyBorder="1" applyAlignment="1">
      <alignment horizontal="center" vertical="center"/>
    </xf>
    <xf numFmtId="177" fontId="9" fillId="2" borderId="1" xfId="0" applyNumberFormat="1" applyFont="1" applyFill="1" applyBorder="1" applyAlignment="1">
      <alignment horizontal="center" vertical="center" wrapText="1"/>
    </xf>
    <xf numFmtId="177" fontId="8" fillId="2" borderId="1" xfId="0" applyNumberFormat="1" applyFont="1" applyFill="1" applyBorder="1" applyAlignment="1">
      <alignment horizontal="center" vertical="center"/>
    </xf>
    <xf numFmtId="0" fontId="9" fillId="2" borderId="1" xfId="0" applyFont="1" applyFill="1" applyBorder="1" applyAlignment="1">
      <alignment horizontal="center" vertical="center" wrapText="1"/>
    </xf>
    <xf numFmtId="177" fontId="9" fillId="4" borderId="1" xfId="0" applyNumberFormat="1" applyFont="1" applyFill="1" applyBorder="1" applyAlignment="1">
      <alignment horizontal="center" vertical="center" wrapText="1"/>
    </xf>
    <xf numFmtId="178" fontId="7" fillId="0" borderId="1" xfId="0" applyNumberFormat="1" applyFont="1" applyBorder="1" applyAlignment="1">
      <alignment horizontal="center" vertical="center" wrapText="1"/>
    </xf>
    <xf numFmtId="0" fontId="8" fillId="0" borderId="0" xfId="0" applyFont="1" applyAlignment="1">
      <alignment horizontal="left" vertical="center" wrapText="1" indent="1"/>
    </xf>
    <xf numFmtId="0" fontId="8" fillId="0" borderId="0" xfId="0" applyFont="1" applyAlignment="1">
      <alignment horizontal="left" vertical="top" wrapText="1" indent="1"/>
    </xf>
    <xf numFmtId="180" fontId="9" fillId="4" borderId="1" xfId="0" applyNumberFormat="1" applyFont="1" applyFill="1" applyBorder="1" applyAlignment="1">
      <alignment horizontal="center" vertical="center" wrapText="1"/>
    </xf>
    <xf numFmtId="0" fontId="10" fillId="0" borderId="0" xfId="0" applyFont="1" applyAlignment="1">
      <alignment vertical="center"/>
    </xf>
    <xf numFmtId="0" fontId="11" fillId="0" borderId="0" xfId="0" applyFont="1" applyAlignment="1">
      <alignment vertical="center"/>
    </xf>
    <xf numFmtId="0" fontId="8" fillId="3" borderId="0" xfId="0" applyFont="1" applyFill="1" applyAlignment="1">
      <alignment vertical="center"/>
    </xf>
    <xf numFmtId="0" fontId="8" fillId="3" borderId="5" xfId="0" applyFont="1" applyFill="1" applyBorder="1" applyAlignment="1">
      <alignment vertical="center"/>
    </xf>
    <xf numFmtId="0" fontId="8" fillId="0" borderId="0" xfId="0" applyFont="1" applyAlignment="1">
      <alignment horizontal="right" vertical="center"/>
    </xf>
    <xf numFmtId="0" fontId="11" fillId="0" borderId="1" xfId="0" applyFont="1" applyBorder="1" applyAlignment="1">
      <alignment horizontal="center" vertical="center"/>
    </xf>
    <xf numFmtId="0" fontId="11" fillId="3" borderId="2" xfId="0" applyFont="1" applyFill="1" applyBorder="1" applyAlignment="1">
      <alignment horizontal="center" vertical="center"/>
    </xf>
    <xf numFmtId="0" fontId="11" fillId="0" borderId="1" xfId="0" applyFont="1" applyBorder="1" applyAlignment="1">
      <alignment vertical="center"/>
    </xf>
    <xf numFmtId="0" fontId="11" fillId="3" borderId="1" xfId="0" applyFont="1" applyFill="1" applyBorder="1" applyAlignment="1">
      <alignment horizontal="center" vertical="center"/>
    </xf>
    <xf numFmtId="179" fontId="11" fillId="0" borderId="1" xfId="0" applyNumberFormat="1" applyFont="1" applyBorder="1" applyAlignment="1">
      <alignment horizontal="center" vertical="center"/>
    </xf>
    <xf numFmtId="0" fontId="8" fillId="3" borderId="1" xfId="0" applyFont="1" applyFill="1" applyBorder="1" applyAlignment="1">
      <alignment horizontal="center" vertical="center"/>
    </xf>
    <xf numFmtId="0" fontId="11" fillId="0" borderId="1" xfId="0" applyFont="1" applyBorder="1" applyAlignment="1">
      <alignment horizontal="right" vertical="center"/>
    </xf>
    <xf numFmtId="0" fontId="11" fillId="0" borderId="8" xfId="0" applyFont="1" applyBorder="1" applyAlignment="1">
      <alignment horizontal="center" vertical="center"/>
    </xf>
    <xf numFmtId="0" fontId="11" fillId="0" borderId="8" xfId="0" applyFont="1" applyBorder="1" applyAlignment="1">
      <alignment horizontal="right" vertical="center"/>
    </xf>
    <xf numFmtId="179" fontId="11" fillId="0" borderId="8" xfId="0" applyNumberFormat="1" applyFont="1" applyBorder="1" applyAlignment="1">
      <alignment horizontal="center" vertical="center"/>
    </xf>
    <xf numFmtId="0" fontId="12" fillId="0" borderId="8" xfId="0" applyFont="1" applyBorder="1" applyAlignment="1">
      <alignment horizontal="center" vertical="center"/>
    </xf>
    <xf numFmtId="14" fontId="11" fillId="3" borderId="0" xfId="0" applyNumberFormat="1" applyFont="1" applyFill="1" applyAlignment="1">
      <alignment vertical="center"/>
    </xf>
    <xf numFmtId="0" fontId="11" fillId="0" borderId="0" xfId="0" applyFont="1" applyAlignment="1">
      <alignment horizontal="right" vertical="center"/>
    </xf>
    <xf numFmtId="0" fontId="11" fillId="0" borderId="2" xfId="0" applyFont="1" applyBorder="1" applyAlignment="1">
      <alignment horizontal="center" vertical="center"/>
    </xf>
    <xf numFmtId="14" fontId="11" fillId="0" borderId="0" xfId="0" applyNumberFormat="1" applyFont="1" applyAlignment="1">
      <alignment vertical="center"/>
    </xf>
    <xf numFmtId="0" fontId="11" fillId="0" borderId="1" xfId="0" applyFont="1" applyBorder="1" applyAlignment="1">
      <alignment horizontal="center" vertical="center" wrapText="1"/>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0" xfId="0" quotePrefix="1" applyFont="1" applyAlignment="1">
      <alignment horizontal="left" vertical="center" wrapText="1"/>
    </xf>
    <xf numFmtId="0" fontId="8" fillId="0" borderId="0" xfId="0" applyFont="1" applyAlignment="1">
      <alignment horizontal="left" vertical="top" wrapText="1" indent="1"/>
    </xf>
    <xf numFmtId="0" fontId="8" fillId="0" borderId="0" xfId="0" quotePrefix="1" applyFont="1" applyAlignment="1">
      <alignment horizontal="left" vertical="center"/>
    </xf>
    <xf numFmtId="0" fontId="8" fillId="0" borderId="8" xfId="0" quotePrefix="1" applyFont="1" applyBorder="1" applyAlignment="1">
      <alignment horizontal="left" vertical="center"/>
    </xf>
    <xf numFmtId="0" fontId="8" fillId="0" borderId="1" xfId="0" applyFont="1" applyBorder="1" applyAlignment="1">
      <alignment horizontal="center" vertical="center"/>
    </xf>
    <xf numFmtId="178" fontId="8" fillId="0" borderId="1" xfId="0" applyNumberFormat="1" applyFont="1" applyBorder="1" applyAlignment="1">
      <alignment horizontal="center" vertical="center" wrapText="1"/>
    </xf>
    <xf numFmtId="178" fontId="8" fillId="0" borderId="2" xfId="0" applyNumberFormat="1" applyFont="1" applyBorder="1" applyAlignment="1">
      <alignment horizontal="center" vertical="center" wrapText="1"/>
    </xf>
    <xf numFmtId="178" fontId="8" fillId="0" borderId="3" xfId="0" applyNumberFormat="1" applyFont="1" applyBorder="1" applyAlignment="1">
      <alignment horizontal="center" vertical="center" wrapText="1"/>
    </xf>
    <xf numFmtId="0" fontId="8" fillId="0" borderId="0" xfId="0" applyFont="1" applyAlignment="1">
      <alignment horizontal="left" vertical="center" indent="2"/>
    </xf>
    <xf numFmtId="0" fontId="8" fillId="0" borderId="0" xfId="0" applyFont="1" applyAlignment="1">
      <alignment horizontal="left" vertical="center" wrapText="1" indent="1"/>
    </xf>
    <xf numFmtId="0" fontId="7" fillId="0" borderId="0" xfId="0" applyFont="1" applyAlignment="1">
      <alignment horizontal="center" vertical="center"/>
    </xf>
    <xf numFmtId="176" fontId="9" fillId="0" borderId="1" xfId="0" applyNumberFormat="1" applyFont="1" applyBorder="1" applyAlignment="1">
      <alignment horizontal="center" vertical="center" wrapText="1"/>
    </xf>
    <xf numFmtId="0" fontId="9" fillId="0" borderId="0" xfId="0" applyFont="1" applyAlignment="1">
      <alignment horizontal="justify" vertical="center" wrapText="1"/>
    </xf>
    <xf numFmtId="0" fontId="8" fillId="0" borderId="1" xfId="0" applyFont="1" applyBorder="1" applyAlignment="1">
      <alignment horizontal="center" vertical="center" textRotation="255" wrapText="1"/>
    </xf>
    <xf numFmtId="0" fontId="8" fillId="0" borderId="1" xfId="0" applyFont="1" applyBorder="1" applyAlignment="1">
      <alignment horizontal="center" vertical="center" textRotation="255"/>
    </xf>
    <xf numFmtId="0" fontId="11" fillId="0" borderId="0" xfId="0" applyFont="1" applyAlignment="1">
      <alignment horizontal="left" vertical="center"/>
    </xf>
    <xf numFmtId="179" fontId="11" fillId="0" borderId="2" xfId="0" applyNumberFormat="1" applyFont="1" applyBorder="1" applyAlignment="1">
      <alignment horizontal="center" vertical="center"/>
    </xf>
    <xf numFmtId="179" fontId="11" fillId="0" borderId="3" xfId="0" applyNumberFormat="1"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1" fillId="0" borderId="0" xfId="0" applyFont="1" applyAlignment="1">
      <alignment horizontal="left" vertical="top" wrapText="1"/>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3" xfId="0" applyFont="1" applyBorder="1" applyAlignment="1">
      <alignment horizontal="center"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0" borderId="0" xfId="0" quotePrefix="1" applyFont="1" applyAlignment="1">
      <alignment horizontal="left" vertical="center"/>
    </xf>
    <xf numFmtId="0" fontId="11" fillId="3" borderId="1" xfId="0" applyFont="1" applyFill="1" applyBorder="1" applyAlignment="1">
      <alignment horizontal="left" vertical="center" indent="1"/>
    </xf>
    <xf numFmtId="0" fontId="8" fillId="0" borderId="5" xfId="0" applyFont="1" applyBorder="1" applyAlignment="1">
      <alignment horizontal="right" vertical="center"/>
    </xf>
    <xf numFmtId="0" fontId="8" fillId="0" borderId="0" xfId="0" applyFont="1" applyAlignment="1">
      <alignment horizontal="right"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1" xfId="0" applyFont="1" applyBorder="1" applyAlignment="1">
      <alignment horizontal="center" vertical="center"/>
    </xf>
    <xf numFmtId="0" fontId="11" fillId="0" borderId="9" xfId="0" applyFont="1" applyBorder="1" applyAlignment="1">
      <alignment horizontal="center" vertical="center" wrapText="1"/>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8" xfId="0" applyFont="1" applyBorder="1" applyAlignment="1">
      <alignment horizontal="left" vertical="center"/>
    </xf>
    <xf numFmtId="0" fontId="11" fillId="3" borderId="5" xfId="0" applyFont="1" applyFill="1" applyBorder="1" applyAlignment="1">
      <alignment horizontal="right" vertical="center"/>
    </xf>
    <xf numFmtId="0" fontId="11" fillId="3" borderId="1" xfId="0" applyFont="1" applyFill="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42"/>
  <sheetViews>
    <sheetView tabSelected="1" zoomScaleNormal="100" zoomScaleSheetLayoutView="100" workbookViewId="0"/>
  </sheetViews>
  <sheetFormatPr defaultRowHeight="17.45" customHeight="1" x14ac:dyDescent="0.15"/>
  <cols>
    <col min="1" max="4" width="5.625" style="11" customWidth="1"/>
    <col min="5" max="6" width="6.625" style="11" customWidth="1"/>
    <col min="7" max="9" width="12.625" style="11" customWidth="1"/>
    <col min="10" max="11" width="10.625" style="11" customWidth="1"/>
    <col min="12" max="16384" width="9" style="11"/>
  </cols>
  <sheetData>
    <row r="1" spans="1:11" ht="18.75" customHeight="1" x14ac:dyDescent="0.15">
      <c r="A1" s="10" t="s">
        <v>626</v>
      </c>
    </row>
    <row r="2" spans="1:11" ht="18.75" customHeight="1" x14ac:dyDescent="0.15">
      <c r="A2" s="11" t="s">
        <v>840</v>
      </c>
    </row>
    <row r="3" spans="1:11" ht="48.75" customHeight="1" x14ac:dyDescent="0.15">
      <c r="A3" s="49" t="s">
        <v>886</v>
      </c>
      <c r="B3" s="49"/>
      <c r="C3" s="49"/>
      <c r="D3" s="49"/>
      <c r="E3" s="49"/>
      <c r="F3" s="49"/>
      <c r="G3" s="49"/>
      <c r="H3" s="49"/>
      <c r="I3" s="49"/>
      <c r="J3" s="49"/>
      <c r="K3" s="49"/>
    </row>
    <row r="4" spans="1:11" ht="18.75" customHeight="1" x14ac:dyDescent="0.15">
      <c r="A4" s="11" t="s">
        <v>839</v>
      </c>
    </row>
    <row r="5" spans="1:11" ht="78.75" customHeight="1" x14ac:dyDescent="0.15">
      <c r="A5" s="49" t="s">
        <v>887</v>
      </c>
      <c r="B5" s="49"/>
      <c r="C5" s="49"/>
      <c r="D5" s="49"/>
      <c r="E5" s="49"/>
      <c r="F5" s="49"/>
      <c r="G5" s="49"/>
      <c r="H5" s="49"/>
      <c r="I5" s="49"/>
      <c r="J5" s="49"/>
      <c r="K5" s="49"/>
    </row>
    <row r="6" spans="1:11" ht="18.75" customHeight="1" x14ac:dyDescent="0.15">
      <c r="A6" s="11" t="s">
        <v>841</v>
      </c>
    </row>
    <row r="7" spans="1:11" ht="18.75" customHeight="1" x14ac:dyDescent="0.15">
      <c r="A7" s="56" t="s">
        <v>842</v>
      </c>
      <c r="B7" s="56"/>
      <c r="C7" s="56"/>
      <c r="D7" s="56"/>
      <c r="E7" s="56"/>
      <c r="F7" s="56"/>
      <c r="G7" s="56"/>
      <c r="H7" s="56"/>
      <c r="I7" s="56"/>
      <c r="J7" s="56"/>
      <c r="K7" s="56"/>
    </row>
    <row r="8" spans="1:11" ht="18.75" customHeight="1" x14ac:dyDescent="0.15">
      <c r="A8" s="11" t="s">
        <v>843</v>
      </c>
    </row>
    <row r="9" spans="1:11" ht="18.75" customHeight="1" x14ac:dyDescent="0.15">
      <c r="A9" s="57" t="s">
        <v>844</v>
      </c>
      <c r="B9" s="57"/>
      <c r="C9" s="57"/>
      <c r="D9" s="57"/>
      <c r="E9" s="57"/>
      <c r="F9" s="57"/>
      <c r="G9" s="57"/>
      <c r="H9" s="57"/>
      <c r="I9" s="57"/>
      <c r="J9" s="57"/>
      <c r="K9" s="57"/>
    </row>
    <row r="10" spans="1:11" ht="18.75" customHeight="1" x14ac:dyDescent="0.15">
      <c r="A10" s="11" t="s">
        <v>845</v>
      </c>
    </row>
    <row r="11" spans="1:11" ht="33.75" customHeight="1" x14ac:dyDescent="0.15">
      <c r="A11" s="49" t="s">
        <v>846</v>
      </c>
      <c r="B11" s="49"/>
      <c r="C11" s="49"/>
      <c r="D11" s="49"/>
      <c r="E11" s="49"/>
      <c r="F11" s="49"/>
      <c r="G11" s="49"/>
      <c r="H11" s="49"/>
      <c r="I11" s="49"/>
      <c r="J11" s="49"/>
      <c r="K11" s="49"/>
    </row>
    <row r="12" spans="1:11" ht="18.75" customHeight="1" x14ac:dyDescent="0.15">
      <c r="A12" s="11" t="s">
        <v>847</v>
      </c>
    </row>
    <row r="13" spans="1:11" ht="33.75" customHeight="1" x14ac:dyDescent="0.15">
      <c r="A13" s="49" t="s">
        <v>848</v>
      </c>
      <c r="B13" s="49"/>
      <c r="C13" s="49"/>
      <c r="D13" s="49"/>
      <c r="E13" s="49"/>
      <c r="F13" s="49"/>
      <c r="G13" s="49"/>
      <c r="H13" s="49"/>
      <c r="I13" s="49"/>
      <c r="J13" s="49"/>
      <c r="K13" s="49"/>
    </row>
    <row r="14" spans="1:11" ht="18.75" customHeight="1" x14ac:dyDescent="0.15">
      <c r="A14" s="11" t="s">
        <v>838</v>
      </c>
    </row>
    <row r="15" spans="1:11" ht="58.5" customHeight="1" x14ac:dyDescent="0.15">
      <c r="A15" s="49" t="s">
        <v>850</v>
      </c>
      <c r="B15" s="49"/>
      <c r="C15" s="49"/>
      <c r="D15" s="49"/>
      <c r="E15" s="49"/>
      <c r="F15" s="49"/>
      <c r="G15" s="49"/>
      <c r="H15" s="49"/>
      <c r="I15" s="49"/>
      <c r="J15" s="49"/>
      <c r="K15" s="49"/>
    </row>
    <row r="16" spans="1:11" ht="18.75" customHeight="1" x14ac:dyDescent="0.15">
      <c r="A16" s="11" t="s">
        <v>849</v>
      </c>
      <c r="B16" s="21"/>
      <c r="C16" s="21"/>
      <c r="D16" s="21"/>
      <c r="E16" s="21"/>
      <c r="F16" s="21"/>
      <c r="G16" s="21"/>
      <c r="H16" s="21"/>
      <c r="I16" s="21"/>
      <c r="J16" s="21"/>
      <c r="K16" s="21"/>
    </row>
    <row r="17" spans="1:11" ht="33.75" customHeight="1" x14ac:dyDescent="0.15">
      <c r="A17" s="49" t="s">
        <v>851</v>
      </c>
      <c r="B17" s="49"/>
      <c r="C17" s="49"/>
      <c r="D17" s="49"/>
      <c r="E17" s="49"/>
      <c r="F17" s="49"/>
      <c r="G17" s="49"/>
      <c r="H17" s="49"/>
      <c r="I17" s="49"/>
      <c r="J17" s="49"/>
      <c r="K17" s="49"/>
    </row>
    <row r="18" spans="1:11" ht="37.5" customHeight="1" x14ac:dyDescent="0.15">
      <c r="A18" s="58" t="s">
        <v>625</v>
      </c>
      <c r="B18" s="58"/>
      <c r="C18" s="58"/>
      <c r="D18" s="58"/>
      <c r="E18" s="58"/>
      <c r="F18" s="58"/>
      <c r="G18" s="58"/>
      <c r="H18" s="58"/>
      <c r="I18" s="58"/>
      <c r="J18" s="58"/>
      <c r="K18" s="58"/>
    </row>
    <row r="19" spans="1:11" ht="17.45" customHeight="1" x14ac:dyDescent="0.15">
      <c r="A19" s="10" t="s">
        <v>852</v>
      </c>
      <c r="I19" s="60"/>
      <c r="J19" s="60"/>
      <c r="K19" s="60"/>
    </row>
    <row r="20" spans="1:11" ht="17.45" customHeight="1" x14ac:dyDescent="0.15">
      <c r="A20" s="11" t="s">
        <v>853</v>
      </c>
    </row>
    <row r="21" spans="1:11" ht="41.25" customHeight="1" x14ac:dyDescent="0.15">
      <c r="A21" s="49" t="s">
        <v>854</v>
      </c>
      <c r="B21" s="49"/>
      <c r="C21" s="49"/>
      <c r="D21" s="49"/>
      <c r="E21" s="49"/>
      <c r="F21" s="49"/>
      <c r="G21" s="49"/>
      <c r="H21" s="49"/>
      <c r="I21" s="49"/>
      <c r="J21" s="49"/>
      <c r="K21" s="49"/>
    </row>
    <row r="22" spans="1:11" ht="7.5" customHeight="1" x14ac:dyDescent="0.15">
      <c r="A22" s="22"/>
      <c r="B22" s="22"/>
      <c r="C22" s="22"/>
      <c r="D22" s="22"/>
      <c r="E22" s="22"/>
      <c r="F22" s="22"/>
      <c r="G22" s="22"/>
      <c r="H22" s="22"/>
      <c r="I22" s="22"/>
      <c r="J22" s="22"/>
      <c r="K22" s="22"/>
    </row>
    <row r="23" spans="1:11" ht="17.25" customHeight="1" x14ac:dyDescent="0.15">
      <c r="A23" s="11" t="s">
        <v>855</v>
      </c>
      <c r="B23" s="22"/>
      <c r="C23" s="22"/>
      <c r="D23" s="22"/>
      <c r="E23" s="22"/>
      <c r="F23" s="22"/>
      <c r="G23" s="22"/>
      <c r="H23" s="22"/>
      <c r="I23" s="22"/>
      <c r="J23" s="22"/>
      <c r="K23" s="22"/>
    </row>
    <row r="24" spans="1:11" ht="93.75" customHeight="1" x14ac:dyDescent="0.15">
      <c r="A24" s="49" t="s">
        <v>881</v>
      </c>
      <c r="B24" s="49"/>
      <c r="C24" s="49"/>
      <c r="D24" s="49"/>
      <c r="E24" s="49"/>
      <c r="F24" s="49"/>
      <c r="G24" s="49"/>
      <c r="H24" s="49"/>
      <c r="I24" s="49"/>
      <c r="J24" s="49"/>
      <c r="K24" s="49"/>
    </row>
    <row r="25" spans="1:11" ht="7.5" customHeight="1" x14ac:dyDescent="0.15">
      <c r="A25" s="22"/>
      <c r="B25" s="22"/>
      <c r="C25" s="22"/>
      <c r="D25" s="22"/>
      <c r="E25" s="22"/>
      <c r="F25" s="22"/>
      <c r="G25" s="22"/>
      <c r="H25" s="22"/>
      <c r="I25" s="22"/>
      <c r="J25" s="22"/>
      <c r="K25" s="22"/>
    </row>
    <row r="26" spans="1:11" ht="17.45" customHeight="1" x14ac:dyDescent="0.15">
      <c r="A26" s="11" t="s">
        <v>607</v>
      </c>
      <c r="B26" s="12"/>
      <c r="C26" s="12"/>
      <c r="D26" s="12"/>
      <c r="E26" s="12"/>
      <c r="F26" s="12"/>
      <c r="G26" s="12"/>
    </row>
    <row r="27" spans="1:11" ht="38.25" customHeight="1" x14ac:dyDescent="0.15">
      <c r="A27" s="49" t="s">
        <v>856</v>
      </c>
      <c r="B27" s="49"/>
      <c r="C27" s="49"/>
      <c r="D27" s="49"/>
      <c r="E27" s="49"/>
      <c r="F27" s="49"/>
      <c r="G27" s="49"/>
      <c r="H27" s="49"/>
      <c r="I27" s="49"/>
      <c r="J27" s="49"/>
      <c r="K27" s="49"/>
    </row>
    <row r="28" spans="1:11" ht="7.5" customHeight="1" x14ac:dyDescent="0.15">
      <c r="A28" s="13"/>
      <c r="B28" s="14"/>
      <c r="C28" s="14"/>
      <c r="D28" s="14"/>
      <c r="E28" s="14"/>
      <c r="F28" s="14"/>
      <c r="G28" s="14"/>
      <c r="H28" s="14"/>
      <c r="I28" s="14"/>
      <c r="J28" s="14"/>
      <c r="K28" s="14"/>
    </row>
    <row r="29" spans="1:11" ht="17.45" customHeight="1" x14ac:dyDescent="0.15">
      <c r="A29" s="11" t="s">
        <v>608</v>
      </c>
    </row>
    <row r="30" spans="1:11" ht="17.45" customHeight="1" x14ac:dyDescent="0.15">
      <c r="B30" s="45" t="s">
        <v>624</v>
      </c>
      <c r="C30" s="46"/>
      <c r="D30" s="46"/>
      <c r="E30" s="46"/>
      <c r="F30" s="47"/>
      <c r="G30" s="15" t="s">
        <v>615</v>
      </c>
      <c r="H30" s="15" t="s">
        <v>858</v>
      </c>
      <c r="I30" s="15" t="s">
        <v>859</v>
      </c>
      <c r="J30" s="52" t="s">
        <v>613</v>
      </c>
      <c r="K30" s="52"/>
    </row>
    <row r="31" spans="1:11" ht="17.45" customHeight="1" x14ac:dyDescent="0.15">
      <c r="B31" s="45" t="s">
        <v>618</v>
      </c>
      <c r="C31" s="46"/>
      <c r="D31" s="46"/>
      <c r="E31" s="46"/>
      <c r="F31" s="47"/>
      <c r="G31" s="16">
        <v>700</v>
      </c>
      <c r="H31" s="16">
        <v>400</v>
      </c>
      <c r="I31" s="16">
        <v>800</v>
      </c>
      <c r="J31" s="59"/>
      <c r="K31" s="59"/>
    </row>
    <row r="32" spans="1:11" ht="17.45" customHeight="1" x14ac:dyDescent="0.15">
      <c r="B32" s="61" t="s">
        <v>614</v>
      </c>
      <c r="C32" s="45" t="s">
        <v>623</v>
      </c>
      <c r="D32" s="46"/>
      <c r="E32" s="46"/>
      <c r="F32" s="47"/>
      <c r="G32" s="17" t="s">
        <v>857</v>
      </c>
      <c r="H32" s="17" t="s">
        <v>857</v>
      </c>
      <c r="I32" s="17" t="s">
        <v>857</v>
      </c>
      <c r="J32" s="53" t="s">
        <v>627</v>
      </c>
      <c r="K32" s="53"/>
    </row>
    <row r="33" spans="1:11" ht="17.45" customHeight="1" x14ac:dyDescent="0.15">
      <c r="B33" s="62"/>
      <c r="C33" s="45" t="s">
        <v>619</v>
      </c>
      <c r="D33" s="46"/>
      <c r="E33" s="46"/>
      <c r="F33" s="47"/>
      <c r="G33" s="16">
        <v>480</v>
      </c>
      <c r="H33" s="16">
        <v>480</v>
      </c>
      <c r="I33" s="16">
        <v>480</v>
      </c>
      <c r="J33" s="53" t="s">
        <v>628</v>
      </c>
      <c r="K33" s="53"/>
    </row>
    <row r="34" spans="1:11" ht="17.45" customHeight="1" x14ac:dyDescent="0.15">
      <c r="B34" s="62"/>
      <c r="C34" s="45" t="s">
        <v>620</v>
      </c>
      <c r="D34" s="46"/>
      <c r="E34" s="46"/>
      <c r="F34" s="47"/>
      <c r="G34" s="18">
        <v>1.7</v>
      </c>
      <c r="H34" s="18">
        <v>1.7</v>
      </c>
      <c r="I34" s="18">
        <v>1.7</v>
      </c>
      <c r="J34" s="53" t="s">
        <v>628</v>
      </c>
      <c r="K34" s="53"/>
    </row>
    <row r="35" spans="1:11" ht="17.45" customHeight="1" x14ac:dyDescent="0.15">
      <c r="B35" s="45" t="s">
        <v>638</v>
      </c>
      <c r="C35" s="46"/>
      <c r="D35" s="46"/>
      <c r="E35" s="46"/>
      <c r="F35" s="47"/>
      <c r="G35" s="19">
        <f>ROUND(G31-(G33+G34),0)</f>
        <v>218</v>
      </c>
      <c r="H35" s="23">
        <f>ROUND(H31-(H33+H34),0)</f>
        <v>-82</v>
      </c>
      <c r="I35" s="19">
        <f>ROUND(I31-(I33+I34),0)</f>
        <v>318</v>
      </c>
      <c r="J35" s="54"/>
      <c r="K35" s="55"/>
    </row>
    <row r="36" spans="1:11" ht="17.45" customHeight="1" x14ac:dyDescent="0.15">
      <c r="B36" s="45" t="s">
        <v>621</v>
      </c>
      <c r="C36" s="46"/>
      <c r="D36" s="46"/>
      <c r="E36" s="46"/>
      <c r="F36" s="47"/>
      <c r="G36" s="20">
        <f>IF(G30="","",ROUND(G35*(-0.6/100),1))</f>
        <v>-1.3</v>
      </c>
      <c r="H36" s="20">
        <f>IF(H30="","",ROUND(H35*(-0.6/100),1))</f>
        <v>0.5</v>
      </c>
      <c r="I36" s="20">
        <f>IF(I30="","",ROUND(I35*(-0.6/100),1))</f>
        <v>-1.9</v>
      </c>
      <c r="J36" s="53"/>
      <c r="K36" s="53"/>
    </row>
    <row r="37" spans="1:11" ht="17.45" customHeight="1" x14ac:dyDescent="0.15">
      <c r="B37" s="51" t="s">
        <v>882</v>
      </c>
      <c r="C37" s="51"/>
      <c r="D37" s="51"/>
      <c r="E37" s="51"/>
      <c r="F37" s="51"/>
      <c r="G37" s="51"/>
      <c r="H37" s="51"/>
      <c r="I37" s="51"/>
      <c r="J37" s="51"/>
      <c r="K37" s="51"/>
    </row>
    <row r="38" spans="1:11" ht="17.45" customHeight="1" x14ac:dyDescent="0.15">
      <c r="B38" s="50" t="s">
        <v>639</v>
      </c>
      <c r="C38" s="50"/>
      <c r="D38" s="50"/>
      <c r="E38" s="50"/>
      <c r="F38" s="50"/>
      <c r="G38" s="50"/>
      <c r="H38" s="50"/>
      <c r="I38" s="50"/>
      <c r="J38" s="50"/>
      <c r="K38" s="50"/>
    </row>
    <row r="39" spans="1:11" ht="36" customHeight="1" x14ac:dyDescent="0.15">
      <c r="B39" s="48" t="s">
        <v>860</v>
      </c>
      <c r="C39" s="48"/>
      <c r="D39" s="48"/>
      <c r="E39" s="48"/>
      <c r="F39" s="48"/>
      <c r="G39" s="48"/>
      <c r="H39" s="48"/>
      <c r="I39" s="48"/>
      <c r="J39" s="48"/>
      <c r="K39" s="48"/>
    </row>
    <row r="40" spans="1:11" ht="7.5" customHeight="1" x14ac:dyDescent="0.15"/>
    <row r="41" spans="1:11" ht="17.45" customHeight="1" x14ac:dyDescent="0.15">
      <c r="A41" s="11" t="s">
        <v>609</v>
      </c>
    </row>
    <row r="42" spans="1:11" ht="38.25" customHeight="1" x14ac:dyDescent="0.15">
      <c r="A42" s="49" t="s">
        <v>861</v>
      </c>
      <c r="B42" s="49"/>
      <c r="C42" s="49"/>
      <c r="D42" s="49"/>
      <c r="E42" s="49"/>
      <c r="F42" s="49"/>
      <c r="G42" s="49"/>
      <c r="H42" s="49"/>
      <c r="I42" s="49"/>
      <c r="J42" s="49"/>
      <c r="K42" s="49"/>
    </row>
  </sheetData>
  <mergeCells count="32">
    <mergeCell ref="A24:K24"/>
    <mergeCell ref="A42:K42"/>
    <mergeCell ref="A11:K11"/>
    <mergeCell ref="A13:K13"/>
    <mergeCell ref="A15:K15"/>
    <mergeCell ref="A17:K17"/>
    <mergeCell ref="A21:K21"/>
    <mergeCell ref="A18:K18"/>
    <mergeCell ref="J32:K32"/>
    <mergeCell ref="J31:K31"/>
    <mergeCell ref="C33:F33"/>
    <mergeCell ref="I19:K19"/>
    <mergeCell ref="B32:B34"/>
    <mergeCell ref="A27:K27"/>
    <mergeCell ref="C34:F34"/>
    <mergeCell ref="C32:F32"/>
    <mergeCell ref="B31:F31"/>
    <mergeCell ref="B39:K39"/>
    <mergeCell ref="A5:K5"/>
    <mergeCell ref="A3:K3"/>
    <mergeCell ref="B38:K38"/>
    <mergeCell ref="B37:K37"/>
    <mergeCell ref="J30:K30"/>
    <mergeCell ref="B30:F30"/>
    <mergeCell ref="B36:F36"/>
    <mergeCell ref="J36:K36"/>
    <mergeCell ref="B35:F35"/>
    <mergeCell ref="J34:K34"/>
    <mergeCell ref="J33:K33"/>
    <mergeCell ref="J35:K35"/>
    <mergeCell ref="A7:K7"/>
    <mergeCell ref="A9:K9"/>
  </mergeCells>
  <phoneticPr fontId="1"/>
  <printOptions horizontalCentered="1" verticalCentered="1"/>
  <pageMargins left="0.39370078740157483" right="0.19685039370078741" top="0.19685039370078741" bottom="0.19685039370078741" header="0" footer="0"/>
  <pageSetup paperSize="9" scale="8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N20"/>
  <sheetViews>
    <sheetView topLeftCell="A4" zoomScaleNormal="100" zoomScaleSheetLayoutView="100" workbookViewId="0">
      <selection activeCell="C16" sqref="C16"/>
    </sheetView>
  </sheetViews>
  <sheetFormatPr defaultRowHeight="30" customHeight="1" x14ac:dyDescent="0.15"/>
  <cols>
    <col min="1" max="1" width="3.75" style="25" customWidth="1"/>
    <col min="2" max="2" width="20" style="25" customWidth="1"/>
    <col min="3" max="3" width="13.125" style="25" customWidth="1"/>
    <col min="4" max="4" width="13.75" style="25" customWidth="1"/>
    <col min="5" max="5" width="13.125" style="25" customWidth="1"/>
    <col min="6" max="6" width="22.5" style="25" customWidth="1"/>
    <col min="7" max="7" width="13" style="25" customWidth="1"/>
    <col min="8" max="8" width="11.25" style="25" customWidth="1"/>
    <col min="9" max="9" width="3.75" style="25" customWidth="1"/>
    <col min="10" max="10" width="11" style="25" customWidth="1"/>
    <col min="11" max="11" width="5.625" style="25" customWidth="1"/>
    <col min="12" max="12" width="2.625" style="25" customWidth="1"/>
    <col min="13" max="13" width="6.125" style="25" customWidth="1"/>
    <col min="14" max="14" width="4.375" style="25" customWidth="1"/>
    <col min="15" max="15" width="9" style="25"/>
    <col min="16" max="19" width="20" style="25" customWidth="1"/>
    <col min="20" max="16384" width="9" style="25"/>
  </cols>
  <sheetData>
    <row r="1" spans="1:14" ht="18.75" customHeight="1" x14ac:dyDescent="0.15">
      <c r="A1" s="25" t="s">
        <v>876</v>
      </c>
    </row>
    <row r="2" spans="1:14" ht="30" customHeight="1" x14ac:dyDescent="0.15">
      <c r="B2" s="24" t="s">
        <v>610</v>
      </c>
    </row>
    <row r="3" spans="1:14" ht="30" customHeight="1" x14ac:dyDescent="0.15">
      <c r="B3" s="77" t="s">
        <v>635</v>
      </c>
      <c r="C3" s="77"/>
      <c r="D3" s="26" t="s">
        <v>636</v>
      </c>
      <c r="E3" s="26"/>
      <c r="F3" s="26"/>
      <c r="G3" s="11"/>
      <c r="H3" s="11"/>
    </row>
    <row r="4" spans="1:14" ht="30" customHeight="1" x14ac:dyDescent="0.15">
      <c r="B4" s="76" t="s">
        <v>885</v>
      </c>
      <c r="C4" s="76"/>
      <c r="D4" s="27" t="s">
        <v>862</v>
      </c>
      <c r="E4" s="27"/>
      <c r="F4" s="27"/>
      <c r="G4" s="28" t="s">
        <v>866</v>
      </c>
      <c r="H4" s="34">
        <v>225</v>
      </c>
    </row>
    <row r="5" spans="1:14" ht="30" customHeight="1" x14ac:dyDescent="0.15">
      <c r="B5" s="80" t="s">
        <v>863</v>
      </c>
      <c r="C5" s="81" t="s">
        <v>867</v>
      </c>
      <c r="D5" s="82"/>
      <c r="E5" s="78" t="s">
        <v>644</v>
      </c>
      <c r="F5" s="29" t="s">
        <v>616</v>
      </c>
      <c r="G5" s="72" t="s">
        <v>615</v>
      </c>
      <c r="H5" s="73"/>
      <c r="N5" s="31"/>
    </row>
    <row r="6" spans="1:14" ht="30" customHeight="1" x14ac:dyDescent="0.15">
      <c r="B6" s="80"/>
      <c r="C6" s="83"/>
      <c r="D6" s="84"/>
      <c r="E6" s="79"/>
      <c r="F6" s="80" t="s">
        <v>864</v>
      </c>
      <c r="G6" s="80"/>
      <c r="H6" s="80"/>
    </row>
    <row r="7" spans="1:14" ht="26.25" customHeight="1" x14ac:dyDescent="0.15">
      <c r="B7" s="32" t="s">
        <v>630</v>
      </c>
      <c r="C7" s="72">
        <v>0</v>
      </c>
      <c r="D7" s="73"/>
      <c r="E7" s="32">
        <v>0</v>
      </c>
      <c r="F7" s="75"/>
      <c r="G7" s="75"/>
      <c r="H7" s="75"/>
    </row>
    <row r="8" spans="1:14" ht="26.25" customHeight="1" x14ac:dyDescent="0.15">
      <c r="B8" s="32" t="s">
        <v>631</v>
      </c>
      <c r="C8" s="72">
        <v>0</v>
      </c>
      <c r="D8" s="73"/>
      <c r="E8" s="32">
        <v>3</v>
      </c>
      <c r="F8" s="75"/>
      <c r="G8" s="75"/>
      <c r="H8" s="75"/>
    </row>
    <row r="9" spans="1:14" ht="26.25" customHeight="1" x14ac:dyDescent="0.15">
      <c r="B9" s="32" t="s">
        <v>632</v>
      </c>
      <c r="C9" s="72">
        <v>3</v>
      </c>
      <c r="D9" s="73"/>
      <c r="E9" s="32">
        <v>4</v>
      </c>
      <c r="F9" s="75" t="s">
        <v>869</v>
      </c>
      <c r="G9" s="75"/>
      <c r="H9" s="75"/>
    </row>
    <row r="10" spans="1:14" ht="26.25" customHeight="1" x14ac:dyDescent="0.15">
      <c r="B10" s="32" t="s">
        <v>633</v>
      </c>
      <c r="C10" s="72">
        <v>0</v>
      </c>
      <c r="D10" s="73"/>
      <c r="E10" s="32">
        <v>0</v>
      </c>
      <c r="F10" s="75"/>
      <c r="G10" s="75"/>
      <c r="H10" s="75"/>
    </row>
    <row r="11" spans="1:14" ht="26.25" customHeight="1" x14ac:dyDescent="0.15">
      <c r="B11" s="32" t="s">
        <v>640</v>
      </c>
      <c r="C11" s="72">
        <v>10</v>
      </c>
      <c r="D11" s="73"/>
      <c r="E11" s="32">
        <v>0</v>
      </c>
      <c r="F11" s="75" t="s">
        <v>868</v>
      </c>
      <c r="G11" s="75"/>
      <c r="H11" s="75"/>
    </row>
    <row r="12" spans="1:14" ht="26.25" customHeight="1" x14ac:dyDescent="0.15">
      <c r="B12" s="32" t="s">
        <v>641</v>
      </c>
      <c r="C12" s="72">
        <v>0</v>
      </c>
      <c r="D12" s="73"/>
      <c r="E12" s="32">
        <v>0</v>
      </c>
      <c r="F12" s="75"/>
      <c r="G12" s="75"/>
      <c r="H12" s="75"/>
    </row>
    <row r="13" spans="1:14" ht="26.25" customHeight="1" x14ac:dyDescent="0.15">
      <c r="B13" s="32" t="s">
        <v>642</v>
      </c>
      <c r="C13" s="72">
        <v>3</v>
      </c>
      <c r="D13" s="73"/>
      <c r="E13" s="32">
        <v>0</v>
      </c>
      <c r="F13" s="75" t="s">
        <v>870</v>
      </c>
      <c r="G13" s="75"/>
      <c r="H13" s="75"/>
    </row>
    <row r="14" spans="1:14" ht="26.25" customHeight="1" x14ac:dyDescent="0.15">
      <c r="B14" s="32" t="s">
        <v>643</v>
      </c>
      <c r="C14" s="72">
        <v>3</v>
      </c>
      <c r="D14" s="73"/>
      <c r="E14" s="32">
        <v>0</v>
      </c>
      <c r="F14" s="75" t="s">
        <v>871</v>
      </c>
      <c r="G14" s="75"/>
      <c r="H14" s="75"/>
    </row>
    <row r="15" spans="1:14" ht="26.25" customHeight="1" x14ac:dyDescent="0.15">
      <c r="B15" s="29" t="s">
        <v>865</v>
      </c>
      <c r="C15" s="64">
        <f>SUM(C7:D14)</f>
        <v>19</v>
      </c>
      <c r="D15" s="65"/>
      <c r="E15" s="33">
        <f>SUM(E7:E14)</f>
        <v>7</v>
      </c>
      <c r="F15" s="69"/>
      <c r="G15" s="70"/>
      <c r="H15" s="71"/>
    </row>
    <row r="16" spans="1:14" ht="26.25" customHeight="1" x14ac:dyDescent="0.15">
      <c r="B16" s="35" t="s">
        <v>872</v>
      </c>
      <c r="C16" s="33">
        <f>H4-C15</f>
        <v>206</v>
      </c>
      <c r="D16" s="35" t="s">
        <v>873</v>
      </c>
      <c r="E16" s="33">
        <f>E15</f>
        <v>7</v>
      </c>
      <c r="F16" s="29" t="s">
        <v>629</v>
      </c>
      <c r="G16" s="66">
        <f>ROUND(E16/C16,2)</f>
        <v>0.03</v>
      </c>
      <c r="H16" s="67"/>
    </row>
    <row r="17" spans="2:8" ht="11.25" customHeight="1" x14ac:dyDescent="0.15">
      <c r="B17" s="37"/>
      <c r="C17" s="38"/>
      <c r="D17" s="37"/>
      <c r="E17" s="38"/>
      <c r="F17" s="36"/>
      <c r="G17" s="39"/>
      <c r="H17" s="39"/>
    </row>
    <row r="18" spans="2:8" ht="45" customHeight="1" x14ac:dyDescent="0.15">
      <c r="B18" s="68" t="s">
        <v>884</v>
      </c>
      <c r="C18" s="68"/>
      <c r="D18" s="68"/>
      <c r="E18" s="68"/>
      <c r="F18" s="68"/>
      <c r="G18" s="68"/>
      <c r="H18" s="68"/>
    </row>
    <row r="19" spans="2:8" ht="22.5" customHeight="1" x14ac:dyDescent="0.15">
      <c r="B19" s="74" t="s">
        <v>874</v>
      </c>
      <c r="C19" s="74"/>
      <c r="D19" s="74"/>
      <c r="E19" s="74"/>
      <c r="F19" s="74"/>
      <c r="G19" s="74"/>
      <c r="H19" s="74"/>
    </row>
    <row r="20" spans="2:8" ht="22.5" customHeight="1" x14ac:dyDescent="0.15">
      <c r="B20" s="63" t="s">
        <v>875</v>
      </c>
      <c r="C20" s="63"/>
      <c r="D20" s="63"/>
      <c r="E20" s="63"/>
      <c r="F20" s="63"/>
      <c r="G20" s="63"/>
      <c r="H20" s="63"/>
    </row>
  </sheetData>
  <mergeCells count="29">
    <mergeCell ref="B4:C4"/>
    <mergeCell ref="B3:C3"/>
    <mergeCell ref="G5:H5"/>
    <mergeCell ref="C10:D10"/>
    <mergeCell ref="C11:D11"/>
    <mergeCell ref="E5:E6"/>
    <mergeCell ref="F11:H11"/>
    <mergeCell ref="B5:B6"/>
    <mergeCell ref="F9:H9"/>
    <mergeCell ref="F7:H7"/>
    <mergeCell ref="F8:H8"/>
    <mergeCell ref="F6:H6"/>
    <mergeCell ref="F10:H10"/>
    <mergeCell ref="C5:D6"/>
    <mergeCell ref="C7:D7"/>
    <mergeCell ref="C8:D8"/>
    <mergeCell ref="C9:D9"/>
    <mergeCell ref="C12:D12"/>
    <mergeCell ref="C13:D13"/>
    <mergeCell ref="C14:D14"/>
    <mergeCell ref="B19:H19"/>
    <mergeCell ref="F12:H12"/>
    <mergeCell ref="F13:H13"/>
    <mergeCell ref="F14:H14"/>
    <mergeCell ref="B20:H20"/>
    <mergeCell ref="C15:D15"/>
    <mergeCell ref="G16:H16"/>
    <mergeCell ref="B18:H18"/>
    <mergeCell ref="F15:H15"/>
  </mergeCells>
  <phoneticPr fontId="3"/>
  <printOptions horizontalCentered="1"/>
  <pageMargins left="0.59055118110236227" right="0.59055118110236227" top="0.78740157480314965" bottom="0.39370078740157483" header="0" footer="0"/>
  <pageSetup paperSize="9" orientation="landscape"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J39"/>
  <sheetViews>
    <sheetView zoomScale="75" zoomScaleNormal="75" zoomScaleSheetLayoutView="100" workbookViewId="0">
      <selection activeCell="A2" sqref="A2"/>
    </sheetView>
  </sheetViews>
  <sheetFormatPr defaultRowHeight="23.1" customHeight="1" x14ac:dyDescent="0.15"/>
  <cols>
    <col min="1" max="1" width="12.625" style="25" customWidth="1"/>
    <col min="2" max="2" width="7.5" style="25" customWidth="1"/>
    <col min="3" max="3" width="7.125" style="25" customWidth="1"/>
    <col min="4" max="4" width="10.375" style="25" customWidth="1"/>
    <col min="5" max="5" width="16" style="25" customWidth="1"/>
    <col min="6" max="6" width="11.75" style="25" customWidth="1"/>
    <col min="7" max="7" width="9.875" style="25" customWidth="1"/>
    <col min="8" max="8" width="13.875" style="25" customWidth="1"/>
    <col min="9" max="9" width="12.625" style="25" customWidth="1"/>
    <col min="10" max="10" width="8.625" style="25" customWidth="1"/>
    <col min="11" max="11" width="11" style="25" customWidth="1"/>
    <col min="12" max="12" width="5.625" style="25" customWidth="1"/>
    <col min="13" max="13" width="2.625" style="25" customWidth="1"/>
    <col min="14" max="14" width="6.125" style="25" customWidth="1"/>
    <col min="15" max="15" width="4.375" style="25" customWidth="1"/>
    <col min="16" max="16" width="9" style="25"/>
    <col min="17" max="20" width="20" style="25" customWidth="1"/>
    <col min="21" max="16384" width="9" style="25"/>
  </cols>
  <sheetData>
    <row r="1" spans="1:10" ht="23.1" customHeight="1" x14ac:dyDescent="0.15">
      <c r="A1" s="40">
        <v>45505</v>
      </c>
      <c r="B1" s="25" t="s">
        <v>637</v>
      </c>
    </row>
    <row r="2" spans="1:10" ht="41.25" customHeight="1" x14ac:dyDescent="0.15">
      <c r="A2" s="43"/>
      <c r="B2" s="25" t="s">
        <v>877</v>
      </c>
    </row>
    <row r="3" spans="1:10" ht="23.1" customHeight="1" x14ac:dyDescent="0.15">
      <c r="B3" s="24" t="str">
        <f>"月別気温集計表（"&amp;TEXT(A1,"ｍ")&amp;"月）"</f>
        <v>月別気温集計表（8月）</v>
      </c>
      <c r="E3" s="41"/>
      <c r="F3" s="86" t="str">
        <f>"工事名："&amp;工事名</f>
        <v>工事名：令和○年度　○○沢復旧治山工事</v>
      </c>
      <c r="G3" s="86"/>
      <c r="H3" s="86"/>
      <c r="I3" s="86"/>
      <c r="J3" s="86"/>
    </row>
    <row r="4" spans="1:10" ht="23.1" customHeight="1" x14ac:dyDescent="0.15">
      <c r="B4" s="80" t="s">
        <v>611</v>
      </c>
      <c r="C4" s="80" t="s">
        <v>1</v>
      </c>
      <c r="D4" s="80" t="s">
        <v>612</v>
      </c>
      <c r="E4" s="80" t="s">
        <v>634</v>
      </c>
      <c r="F4" s="69" t="s">
        <v>616</v>
      </c>
      <c r="G4" s="71"/>
      <c r="H4" s="32" t="str">
        <f>施工箇所</f>
        <v>○○沢</v>
      </c>
      <c r="I4" s="29" t="s">
        <v>0</v>
      </c>
      <c r="J4" s="32">
        <v>-1.3</v>
      </c>
    </row>
    <row r="5" spans="1:10" ht="36.75" customHeight="1" x14ac:dyDescent="0.15">
      <c r="B5" s="80"/>
      <c r="C5" s="80"/>
      <c r="D5" s="80"/>
      <c r="E5" s="80"/>
      <c r="F5" s="44" t="s">
        <v>878</v>
      </c>
      <c r="G5" s="44" t="s">
        <v>883</v>
      </c>
      <c r="H5" s="29" t="s">
        <v>622</v>
      </c>
      <c r="I5" s="80" t="s">
        <v>613</v>
      </c>
      <c r="J5" s="80"/>
    </row>
    <row r="6" spans="1:10" ht="20.25" customHeight="1" x14ac:dyDescent="0.15">
      <c r="B6" s="29" t="str">
        <f>TEXT($A$1+ROW()-6,"d")</f>
        <v>1</v>
      </c>
      <c r="C6" s="29" t="str">
        <f>TEXT($A$1+ROW()-5,"aaa")</f>
        <v>金</v>
      </c>
      <c r="D6" s="30">
        <v>30</v>
      </c>
      <c r="E6" s="29">
        <f>D6+$J$4</f>
        <v>28.7</v>
      </c>
      <c r="F6" s="32"/>
      <c r="G6" s="32"/>
      <c r="H6" s="29" t="str">
        <f>IF(AND(E6&gt;=30,F6="",G6=""),1,"")</f>
        <v/>
      </c>
      <c r="I6" s="87"/>
      <c r="J6" s="87"/>
    </row>
    <row r="7" spans="1:10" ht="20.25" customHeight="1" x14ac:dyDescent="0.15">
      <c r="B7" s="29" t="str">
        <f t="shared" ref="B7:B36" si="0">TEXT($A$1+ROW()-6,"d")</f>
        <v>2</v>
      </c>
      <c r="C7" s="29" t="str">
        <f t="shared" ref="C7:C35" si="1">TEXT($A$1+ROW()-5,"aaa")</f>
        <v>土</v>
      </c>
      <c r="D7" s="30">
        <v>30</v>
      </c>
      <c r="E7" s="29">
        <f t="shared" ref="E7:E36" si="2">D7+$J$4</f>
        <v>28.7</v>
      </c>
      <c r="F7" s="32"/>
      <c r="G7" s="32">
        <v>1</v>
      </c>
      <c r="H7" s="29" t="str">
        <f t="shared" ref="H7:H36" si="3">IF(AND(E7&gt;=30,F7="",G7=""),1,"")</f>
        <v/>
      </c>
      <c r="I7" s="87"/>
      <c r="J7" s="87"/>
    </row>
    <row r="8" spans="1:10" ht="20.25" customHeight="1" x14ac:dyDescent="0.15">
      <c r="B8" s="29" t="str">
        <f t="shared" si="0"/>
        <v>3</v>
      </c>
      <c r="C8" s="29" t="str">
        <f t="shared" si="1"/>
        <v>日</v>
      </c>
      <c r="D8" s="30">
        <v>30</v>
      </c>
      <c r="E8" s="29">
        <f t="shared" si="2"/>
        <v>28.7</v>
      </c>
      <c r="F8" s="32"/>
      <c r="G8" s="32">
        <v>1</v>
      </c>
      <c r="H8" s="29" t="str">
        <f t="shared" si="3"/>
        <v/>
      </c>
      <c r="I8" s="87"/>
      <c r="J8" s="87"/>
    </row>
    <row r="9" spans="1:10" ht="20.25" customHeight="1" x14ac:dyDescent="0.15">
      <c r="B9" s="29" t="str">
        <f t="shared" si="0"/>
        <v>4</v>
      </c>
      <c r="C9" s="29" t="str">
        <f t="shared" si="1"/>
        <v>月</v>
      </c>
      <c r="D9" s="30">
        <v>31</v>
      </c>
      <c r="E9" s="29">
        <f t="shared" si="2"/>
        <v>29.7</v>
      </c>
      <c r="F9" s="32"/>
      <c r="G9" s="32"/>
      <c r="H9" s="29" t="str">
        <f t="shared" si="3"/>
        <v/>
      </c>
      <c r="I9" s="87"/>
      <c r="J9" s="87"/>
    </row>
    <row r="10" spans="1:10" ht="20.25" customHeight="1" x14ac:dyDescent="0.15">
      <c r="B10" s="29" t="str">
        <f t="shared" si="0"/>
        <v>5</v>
      </c>
      <c r="C10" s="29" t="str">
        <f t="shared" si="1"/>
        <v>火</v>
      </c>
      <c r="D10" s="30">
        <v>34</v>
      </c>
      <c r="E10" s="29">
        <f t="shared" si="2"/>
        <v>32.700000000000003</v>
      </c>
      <c r="F10" s="32"/>
      <c r="G10" s="32"/>
      <c r="H10" s="29">
        <f t="shared" si="3"/>
        <v>1</v>
      </c>
      <c r="I10" s="87"/>
      <c r="J10" s="87"/>
    </row>
    <row r="11" spans="1:10" ht="20.25" customHeight="1" x14ac:dyDescent="0.15">
      <c r="B11" s="29" t="str">
        <f t="shared" si="0"/>
        <v>6</v>
      </c>
      <c r="C11" s="29" t="str">
        <f t="shared" si="1"/>
        <v>水</v>
      </c>
      <c r="D11" s="30">
        <v>30</v>
      </c>
      <c r="E11" s="29">
        <f t="shared" si="2"/>
        <v>28.7</v>
      </c>
      <c r="F11" s="32"/>
      <c r="G11" s="32"/>
      <c r="H11" s="29" t="str">
        <f t="shared" si="3"/>
        <v/>
      </c>
      <c r="I11" s="87"/>
      <c r="J11" s="87"/>
    </row>
    <row r="12" spans="1:10" ht="20.25" customHeight="1" x14ac:dyDescent="0.15">
      <c r="B12" s="29" t="str">
        <f t="shared" si="0"/>
        <v>7</v>
      </c>
      <c r="C12" s="29" t="str">
        <f t="shared" si="1"/>
        <v>木</v>
      </c>
      <c r="D12" s="30">
        <v>31</v>
      </c>
      <c r="E12" s="29">
        <f t="shared" si="2"/>
        <v>29.7</v>
      </c>
      <c r="F12" s="32"/>
      <c r="G12" s="32"/>
      <c r="H12" s="29" t="str">
        <f t="shared" si="3"/>
        <v/>
      </c>
      <c r="I12" s="87"/>
      <c r="J12" s="87"/>
    </row>
    <row r="13" spans="1:10" ht="20.25" customHeight="1" x14ac:dyDescent="0.15">
      <c r="B13" s="29" t="str">
        <f t="shared" si="0"/>
        <v>8</v>
      </c>
      <c r="C13" s="29" t="str">
        <f t="shared" si="1"/>
        <v>金</v>
      </c>
      <c r="D13" s="30">
        <v>32</v>
      </c>
      <c r="E13" s="29">
        <f t="shared" si="2"/>
        <v>30.7</v>
      </c>
      <c r="F13" s="32"/>
      <c r="G13" s="32"/>
      <c r="H13" s="29">
        <f t="shared" si="3"/>
        <v>1</v>
      </c>
      <c r="I13" s="87"/>
      <c r="J13" s="87"/>
    </row>
    <row r="14" spans="1:10" ht="20.25" customHeight="1" x14ac:dyDescent="0.15">
      <c r="B14" s="29" t="str">
        <f t="shared" si="0"/>
        <v>9</v>
      </c>
      <c r="C14" s="29" t="str">
        <f t="shared" si="1"/>
        <v>土</v>
      </c>
      <c r="D14" s="30">
        <v>34</v>
      </c>
      <c r="E14" s="29">
        <f t="shared" si="2"/>
        <v>32.700000000000003</v>
      </c>
      <c r="F14" s="32"/>
      <c r="G14" s="32">
        <v>1</v>
      </c>
      <c r="H14" s="29" t="str">
        <f t="shared" si="3"/>
        <v/>
      </c>
      <c r="I14" s="87"/>
      <c r="J14" s="87"/>
    </row>
    <row r="15" spans="1:10" ht="20.25" customHeight="1" x14ac:dyDescent="0.15">
      <c r="B15" s="29" t="str">
        <f t="shared" si="0"/>
        <v>10</v>
      </c>
      <c r="C15" s="29" t="str">
        <f t="shared" si="1"/>
        <v>日</v>
      </c>
      <c r="D15" s="30">
        <v>31</v>
      </c>
      <c r="E15" s="29">
        <f t="shared" si="2"/>
        <v>29.7</v>
      </c>
      <c r="F15" s="32"/>
      <c r="G15" s="32">
        <v>1</v>
      </c>
      <c r="H15" s="29" t="str">
        <f t="shared" si="3"/>
        <v/>
      </c>
      <c r="I15" s="87"/>
      <c r="J15" s="87"/>
    </row>
    <row r="16" spans="1:10" ht="20.25" customHeight="1" x14ac:dyDescent="0.15">
      <c r="B16" s="29" t="str">
        <f t="shared" si="0"/>
        <v>11</v>
      </c>
      <c r="C16" s="29" t="str">
        <f t="shared" si="1"/>
        <v>月</v>
      </c>
      <c r="D16" s="30">
        <v>30</v>
      </c>
      <c r="E16" s="29">
        <f t="shared" si="2"/>
        <v>28.7</v>
      </c>
      <c r="F16" s="32"/>
      <c r="G16" s="32"/>
      <c r="H16" s="29" t="str">
        <f t="shared" si="3"/>
        <v/>
      </c>
      <c r="I16" s="87"/>
      <c r="J16" s="87"/>
    </row>
    <row r="17" spans="2:10" ht="20.25" customHeight="1" x14ac:dyDescent="0.15">
      <c r="B17" s="29" t="str">
        <f t="shared" si="0"/>
        <v>12</v>
      </c>
      <c r="C17" s="29" t="str">
        <f t="shared" si="1"/>
        <v>火</v>
      </c>
      <c r="D17" s="30">
        <v>35</v>
      </c>
      <c r="E17" s="29">
        <f t="shared" si="2"/>
        <v>33.700000000000003</v>
      </c>
      <c r="F17" s="32"/>
      <c r="G17" s="32"/>
      <c r="H17" s="29">
        <f t="shared" si="3"/>
        <v>1</v>
      </c>
      <c r="I17" s="87"/>
      <c r="J17" s="87"/>
    </row>
    <row r="18" spans="2:10" ht="20.25" customHeight="1" x14ac:dyDescent="0.15">
      <c r="B18" s="29" t="str">
        <f t="shared" si="0"/>
        <v>13</v>
      </c>
      <c r="C18" s="29" t="str">
        <f t="shared" si="1"/>
        <v>水</v>
      </c>
      <c r="D18" s="30">
        <v>34</v>
      </c>
      <c r="E18" s="29">
        <f t="shared" si="2"/>
        <v>32.700000000000003</v>
      </c>
      <c r="F18" s="32">
        <v>1</v>
      </c>
      <c r="G18" s="32"/>
      <c r="H18" s="29" t="str">
        <f t="shared" si="3"/>
        <v/>
      </c>
      <c r="I18" s="87" t="s">
        <v>879</v>
      </c>
      <c r="J18" s="87"/>
    </row>
    <row r="19" spans="2:10" ht="20.25" customHeight="1" x14ac:dyDescent="0.15">
      <c r="B19" s="29" t="str">
        <f t="shared" si="0"/>
        <v>14</v>
      </c>
      <c r="C19" s="29" t="str">
        <f t="shared" si="1"/>
        <v>木</v>
      </c>
      <c r="D19" s="30">
        <v>32</v>
      </c>
      <c r="E19" s="29">
        <f t="shared" si="2"/>
        <v>30.7</v>
      </c>
      <c r="F19" s="32">
        <v>1</v>
      </c>
      <c r="G19" s="32"/>
      <c r="H19" s="29" t="str">
        <f t="shared" si="3"/>
        <v/>
      </c>
      <c r="I19" s="87" t="s">
        <v>879</v>
      </c>
      <c r="J19" s="87"/>
    </row>
    <row r="20" spans="2:10" ht="20.25" customHeight="1" x14ac:dyDescent="0.15">
      <c r="B20" s="29" t="str">
        <f t="shared" si="0"/>
        <v>15</v>
      </c>
      <c r="C20" s="29" t="str">
        <f t="shared" si="1"/>
        <v>金</v>
      </c>
      <c r="D20" s="30">
        <v>30</v>
      </c>
      <c r="E20" s="29">
        <f t="shared" si="2"/>
        <v>28.7</v>
      </c>
      <c r="F20" s="32">
        <v>1</v>
      </c>
      <c r="G20" s="32"/>
      <c r="H20" s="29" t="str">
        <f t="shared" si="3"/>
        <v/>
      </c>
      <c r="I20" s="87" t="s">
        <v>879</v>
      </c>
      <c r="J20" s="87"/>
    </row>
    <row r="21" spans="2:10" ht="20.25" customHeight="1" x14ac:dyDescent="0.15">
      <c r="B21" s="29" t="str">
        <f t="shared" si="0"/>
        <v>16</v>
      </c>
      <c r="C21" s="29" t="str">
        <f t="shared" si="1"/>
        <v>土</v>
      </c>
      <c r="D21" s="30">
        <v>30</v>
      </c>
      <c r="E21" s="29">
        <f t="shared" si="2"/>
        <v>28.7</v>
      </c>
      <c r="F21" s="32"/>
      <c r="G21" s="32">
        <v>1</v>
      </c>
      <c r="H21" s="29" t="str">
        <f t="shared" si="3"/>
        <v/>
      </c>
      <c r="I21" s="87"/>
      <c r="J21" s="87"/>
    </row>
    <row r="22" spans="2:10" ht="20.25" customHeight="1" x14ac:dyDescent="0.15">
      <c r="B22" s="29" t="str">
        <f t="shared" si="0"/>
        <v>17</v>
      </c>
      <c r="C22" s="29" t="str">
        <f t="shared" si="1"/>
        <v>日</v>
      </c>
      <c r="D22" s="30">
        <v>31</v>
      </c>
      <c r="E22" s="29">
        <f t="shared" si="2"/>
        <v>29.7</v>
      </c>
      <c r="F22" s="32"/>
      <c r="G22" s="32">
        <v>1</v>
      </c>
      <c r="H22" s="29" t="str">
        <f t="shared" si="3"/>
        <v/>
      </c>
      <c r="I22" s="87"/>
      <c r="J22" s="87"/>
    </row>
    <row r="23" spans="2:10" ht="20.25" customHeight="1" x14ac:dyDescent="0.15">
      <c r="B23" s="29" t="str">
        <f t="shared" si="0"/>
        <v>18</v>
      </c>
      <c r="C23" s="29" t="str">
        <f t="shared" si="1"/>
        <v>月</v>
      </c>
      <c r="D23" s="30">
        <v>30</v>
      </c>
      <c r="E23" s="29">
        <f t="shared" si="2"/>
        <v>28.7</v>
      </c>
      <c r="F23" s="32"/>
      <c r="G23" s="32"/>
      <c r="H23" s="29" t="str">
        <f t="shared" si="3"/>
        <v/>
      </c>
      <c r="I23" s="87"/>
      <c r="J23" s="87"/>
    </row>
    <row r="24" spans="2:10" ht="20.25" customHeight="1" x14ac:dyDescent="0.15">
      <c r="B24" s="29" t="str">
        <f t="shared" si="0"/>
        <v>19</v>
      </c>
      <c r="C24" s="29" t="str">
        <f t="shared" si="1"/>
        <v>火</v>
      </c>
      <c r="D24" s="30">
        <v>30</v>
      </c>
      <c r="E24" s="29">
        <f t="shared" si="2"/>
        <v>28.7</v>
      </c>
      <c r="F24" s="32"/>
      <c r="G24" s="32"/>
      <c r="H24" s="29" t="str">
        <f t="shared" si="3"/>
        <v/>
      </c>
      <c r="I24" s="87"/>
      <c r="J24" s="87"/>
    </row>
    <row r="25" spans="2:10" ht="20.25" customHeight="1" x14ac:dyDescent="0.15">
      <c r="B25" s="29" t="str">
        <f t="shared" si="0"/>
        <v>20</v>
      </c>
      <c r="C25" s="29" t="str">
        <f t="shared" si="1"/>
        <v>水</v>
      </c>
      <c r="D25" s="30">
        <v>32</v>
      </c>
      <c r="E25" s="29">
        <f t="shared" si="2"/>
        <v>30.7</v>
      </c>
      <c r="F25" s="32"/>
      <c r="G25" s="32"/>
      <c r="H25" s="29">
        <f>IF(AND(E25&gt;=30,F25="",G25=""),1,"")</f>
        <v>1</v>
      </c>
      <c r="I25" s="87"/>
      <c r="J25" s="87"/>
    </row>
    <row r="26" spans="2:10" ht="20.25" customHeight="1" x14ac:dyDescent="0.15">
      <c r="B26" s="29" t="str">
        <f t="shared" si="0"/>
        <v>21</v>
      </c>
      <c r="C26" s="29" t="str">
        <f t="shared" si="1"/>
        <v>木</v>
      </c>
      <c r="D26" s="30">
        <v>31</v>
      </c>
      <c r="E26" s="29">
        <f t="shared" si="2"/>
        <v>29.7</v>
      </c>
      <c r="F26" s="32"/>
      <c r="G26" s="32"/>
      <c r="H26" s="29" t="str">
        <f t="shared" si="3"/>
        <v/>
      </c>
      <c r="I26" s="87"/>
      <c r="J26" s="87"/>
    </row>
    <row r="27" spans="2:10" ht="20.25" customHeight="1" x14ac:dyDescent="0.15">
      <c r="B27" s="29" t="str">
        <f t="shared" si="0"/>
        <v>22</v>
      </c>
      <c r="C27" s="29" t="str">
        <f t="shared" si="1"/>
        <v>金</v>
      </c>
      <c r="D27" s="30">
        <v>31</v>
      </c>
      <c r="E27" s="29">
        <f t="shared" si="2"/>
        <v>29.7</v>
      </c>
      <c r="F27" s="32"/>
      <c r="G27" s="32"/>
      <c r="H27" s="29" t="str">
        <f t="shared" si="3"/>
        <v/>
      </c>
      <c r="I27" s="87"/>
      <c r="J27" s="87"/>
    </row>
    <row r="28" spans="2:10" ht="20.25" customHeight="1" x14ac:dyDescent="0.15">
      <c r="B28" s="29" t="str">
        <f t="shared" si="0"/>
        <v>23</v>
      </c>
      <c r="C28" s="29" t="str">
        <f t="shared" si="1"/>
        <v>土</v>
      </c>
      <c r="D28" s="30">
        <v>30</v>
      </c>
      <c r="E28" s="29">
        <f t="shared" si="2"/>
        <v>28.7</v>
      </c>
      <c r="F28" s="32"/>
      <c r="G28" s="32">
        <v>1</v>
      </c>
      <c r="H28" s="29" t="str">
        <f t="shared" si="3"/>
        <v/>
      </c>
      <c r="I28" s="87"/>
      <c r="J28" s="87"/>
    </row>
    <row r="29" spans="2:10" ht="20.25" customHeight="1" x14ac:dyDescent="0.15">
      <c r="B29" s="29" t="str">
        <f t="shared" si="0"/>
        <v>24</v>
      </c>
      <c r="C29" s="29" t="str">
        <f t="shared" si="1"/>
        <v>日</v>
      </c>
      <c r="D29" s="30">
        <v>33</v>
      </c>
      <c r="E29" s="29">
        <f t="shared" si="2"/>
        <v>31.7</v>
      </c>
      <c r="F29" s="32"/>
      <c r="G29" s="32">
        <v>1</v>
      </c>
      <c r="H29" s="29" t="str">
        <f t="shared" si="3"/>
        <v/>
      </c>
      <c r="I29" s="87"/>
      <c r="J29" s="87"/>
    </row>
    <row r="30" spans="2:10" ht="20.25" customHeight="1" x14ac:dyDescent="0.15">
      <c r="B30" s="29" t="str">
        <f t="shared" si="0"/>
        <v>25</v>
      </c>
      <c r="C30" s="29" t="str">
        <f t="shared" si="1"/>
        <v>月</v>
      </c>
      <c r="D30" s="30">
        <v>30</v>
      </c>
      <c r="E30" s="29">
        <f t="shared" si="2"/>
        <v>28.7</v>
      </c>
      <c r="F30" s="32"/>
      <c r="G30" s="32"/>
      <c r="H30" s="29" t="str">
        <f t="shared" si="3"/>
        <v/>
      </c>
      <c r="I30" s="87"/>
      <c r="J30" s="87"/>
    </row>
    <row r="31" spans="2:10" ht="20.25" customHeight="1" x14ac:dyDescent="0.15">
      <c r="B31" s="29" t="str">
        <f t="shared" si="0"/>
        <v>26</v>
      </c>
      <c r="C31" s="29" t="str">
        <f t="shared" si="1"/>
        <v>火</v>
      </c>
      <c r="D31" s="30">
        <v>30</v>
      </c>
      <c r="E31" s="29">
        <f t="shared" si="2"/>
        <v>28.7</v>
      </c>
      <c r="F31" s="32"/>
      <c r="G31" s="32"/>
      <c r="H31" s="29" t="str">
        <f t="shared" si="3"/>
        <v/>
      </c>
      <c r="I31" s="87"/>
      <c r="J31" s="87"/>
    </row>
    <row r="32" spans="2:10" ht="20.25" customHeight="1" x14ac:dyDescent="0.15">
      <c r="B32" s="29" t="str">
        <f t="shared" si="0"/>
        <v>27</v>
      </c>
      <c r="C32" s="29" t="str">
        <f t="shared" si="1"/>
        <v>水</v>
      </c>
      <c r="D32" s="30">
        <v>30</v>
      </c>
      <c r="E32" s="29">
        <f t="shared" si="2"/>
        <v>28.7</v>
      </c>
      <c r="F32" s="32"/>
      <c r="G32" s="32"/>
      <c r="H32" s="29" t="str">
        <f t="shared" si="3"/>
        <v/>
      </c>
      <c r="I32" s="87"/>
      <c r="J32" s="87"/>
    </row>
    <row r="33" spans="2:10" ht="20.25" customHeight="1" x14ac:dyDescent="0.15">
      <c r="B33" s="29" t="str">
        <f t="shared" si="0"/>
        <v>28</v>
      </c>
      <c r="C33" s="29" t="str">
        <f t="shared" si="1"/>
        <v>木</v>
      </c>
      <c r="D33" s="30">
        <v>30</v>
      </c>
      <c r="E33" s="29">
        <f t="shared" si="2"/>
        <v>28.7</v>
      </c>
      <c r="F33" s="32"/>
      <c r="G33" s="32"/>
      <c r="H33" s="29" t="str">
        <f t="shared" si="3"/>
        <v/>
      </c>
      <c r="I33" s="87"/>
      <c r="J33" s="87"/>
    </row>
    <row r="34" spans="2:10" ht="20.25" customHeight="1" x14ac:dyDescent="0.15">
      <c r="B34" s="29" t="str">
        <f t="shared" si="0"/>
        <v>29</v>
      </c>
      <c r="C34" s="29" t="str">
        <f t="shared" si="1"/>
        <v>金</v>
      </c>
      <c r="D34" s="30">
        <v>29</v>
      </c>
      <c r="E34" s="29">
        <f t="shared" si="2"/>
        <v>27.7</v>
      </c>
      <c r="F34" s="32"/>
      <c r="G34" s="32"/>
      <c r="H34" s="29" t="str">
        <f t="shared" si="3"/>
        <v/>
      </c>
      <c r="I34" s="87"/>
      <c r="J34" s="87"/>
    </row>
    <row r="35" spans="2:10" ht="20.25" customHeight="1" x14ac:dyDescent="0.15">
      <c r="B35" s="29" t="str">
        <f t="shared" si="0"/>
        <v>30</v>
      </c>
      <c r="C35" s="29" t="str">
        <f t="shared" si="1"/>
        <v>土</v>
      </c>
      <c r="D35" s="30">
        <v>31</v>
      </c>
      <c r="E35" s="29">
        <f t="shared" si="2"/>
        <v>29.7</v>
      </c>
      <c r="F35" s="32"/>
      <c r="G35" s="32">
        <v>1</v>
      </c>
      <c r="H35" s="29" t="str">
        <f t="shared" si="3"/>
        <v/>
      </c>
      <c r="I35" s="87"/>
      <c r="J35" s="87"/>
    </row>
    <row r="36" spans="2:10" ht="20.25" customHeight="1" x14ac:dyDescent="0.15">
      <c r="B36" s="29" t="str">
        <f t="shared" si="0"/>
        <v>31</v>
      </c>
      <c r="C36" s="29" t="str">
        <f>IF(B36="","",TEXT($A$1+ROW()-5,"aaa"))</f>
        <v>日</v>
      </c>
      <c r="D36" s="30">
        <v>30</v>
      </c>
      <c r="E36" s="29">
        <f t="shared" si="2"/>
        <v>28.7</v>
      </c>
      <c r="F36" s="32"/>
      <c r="G36" s="32">
        <v>1</v>
      </c>
      <c r="H36" s="29" t="str">
        <f t="shared" si="3"/>
        <v/>
      </c>
      <c r="I36" s="87"/>
      <c r="J36" s="87"/>
    </row>
    <row r="37" spans="2:10" ht="20.25" customHeight="1" x14ac:dyDescent="0.15">
      <c r="B37" s="29"/>
      <c r="C37" s="31"/>
      <c r="D37" s="42"/>
      <c r="E37" s="29" t="s">
        <v>617</v>
      </c>
      <c r="F37" s="29" t="str">
        <f>SUM(F6:F36)&amp;"日"</f>
        <v>3日</v>
      </c>
      <c r="G37" s="29" t="str">
        <f>SUM(G6:G36)&amp;"日"</f>
        <v>10日</v>
      </c>
      <c r="H37" s="29" t="str">
        <f>SUM(H6:H36)&amp;"日"</f>
        <v>4日</v>
      </c>
      <c r="I37" s="80"/>
      <c r="J37" s="80"/>
    </row>
    <row r="38" spans="2:10" ht="29.25" customHeight="1" x14ac:dyDescent="0.15">
      <c r="B38" s="85" t="s">
        <v>837</v>
      </c>
      <c r="C38" s="85"/>
      <c r="D38" s="85"/>
      <c r="E38" s="85"/>
      <c r="F38" s="85"/>
      <c r="G38" s="85"/>
      <c r="H38" s="85"/>
      <c r="I38" s="85"/>
      <c r="J38" s="85"/>
    </row>
    <row r="39" spans="2:10" ht="42" customHeight="1" x14ac:dyDescent="0.15">
      <c r="B39" s="68" t="s">
        <v>880</v>
      </c>
      <c r="C39" s="68"/>
      <c r="D39" s="68"/>
      <c r="E39" s="68"/>
      <c r="F39" s="68"/>
      <c r="G39" s="68"/>
      <c r="H39" s="68"/>
      <c r="I39" s="68"/>
      <c r="J39" s="68"/>
    </row>
  </sheetData>
  <mergeCells count="41">
    <mergeCell ref="D4:D5"/>
    <mergeCell ref="I15:J15"/>
    <mergeCell ref="I5:J5"/>
    <mergeCell ref="I24:J24"/>
    <mergeCell ref="I25:J25"/>
    <mergeCell ref="I11:J11"/>
    <mergeCell ref="E4:E5"/>
    <mergeCell ref="I6:J6"/>
    <mergeCell ref="I10:J10"/>
    <mergeCell ref="I7:J7"/>
    <mergeCell ref="I8:J8"/>
    <mergeCell ref="F4:G4"/>
    <mergeCell ref="I37:J37"/>
    <mergeCell ref="I12:J12"/>
    <mergeCell ref="I13:J13"/>
    <mergeCell ref="I36:J36"/>
    <mergeCell ref="I14:J14"/>
    <mergeCell ref="I19:J19"/>
    <mergeCell ref="I20:J20"/>
    <mergeCell ref="I17:J17"/>
    <mergeCell ref="I18:J18"/>
    <mergeCell ref="I16:J16"/>
    <mergeCell ref="I21:J21"/>
    <mergeCell ref="I22:J22"/>
    <mergeCell ref="I23:J23"/>
    <mergeCell ref="B38:J38"/>
    <mergeCell ref="B39:J39"/>
    <mergeCell ref="F3:J3"/>
    <mergeCell ref="C4:C5"/>
    <mergeCell ref="B4:B5"/>
    <mergeCell ref="I34:J34"/>
    <mergeCell ref="I35:J35"/>
    <mergeCell ref="I32:J32"/>
    <mergeCell ref="I33:J33"/>
    <mergeCell ref="I30:J30"/>
    <mergeCell ref="I31:J31"/>
    <mergeCell ref="I28:J28"/>
    <mergeCell ref="I29:J29"/>
    <mergeCell ref="I26:J26"/>
    <mergeCell ref="I27:J27"/>
    <mergeCell ref="I9:J9"/>
  </mergeCells>
  <phoneticPr fontId="3"/>
  <printOptions horizontalCentered="1" verticalCentered="1"/>
  <pageMargins left="0.59055118110236227" right="0" top="0.59055118110236227" bottom="0" header="0" footer="0"/>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F431A-3837-4EA6-968B-F12666F68CFB}">
  <dimension ref="A1:G20"/>
  <sheetViews>
    <sheetView workbookViewId="0"/>
  </sheetViews>
  <sheetFormatPr defaultRowHeight="13.5" x14ac:dyDescent="0.15"/>
  <cols>
    <col min="1" max="1" width="16.25" style="1" customWidth="1"/>
    <col min="2" max="2" width="21.25" style="1" customWidth="1"/>
    <col min="3" max="3" width="15" style="1" customWidth="1"/>
    <col min="4" max="4" width="13.75" style="1" customWidth="1"/>
    <col min="5" max="5" width="31.25" style="1" customWidth="1"/>
    <col min="6" max="6" width="12.5" style="1" customWidth="1"/>
    <col min="7" max="7" width="23.75" style="1" customWidth="1"/>
    <col min="8" max="8" width="9" style="1" customWidth="1"/>
    <col min="9" max="16384" width="9" style="1"/>
  </cols>
  <sheetData>
    <row r="1" spans="1:7" ht="27" customHeight="1" x14ac:dyDescent="0.15">
      <c r="A1" s="5" t="s">
        <v>758</v>
      </c>
    </row>
    <row r="2" spans="1:7" x14ac:dyDescent="0.15">
      <c r="A2" s="2"/>
    </row>
    <row r="3" spans="1:7" ht="22.5" customHeight="1" x14ac:dyDescent="0.15">
      <c r="A3" s="2" t="s">
        <v>829</v>
      </c>
    </row>
    <row r="4" spans="1:7" ht="22.5" customHeight="1" x14ac:dyDescent="0.15">
      <c r="A4" s="4" t="s">
        <v>828</v>
      </c>
    </row>
    <row r="5" spans="1:7" ht="18.75" customHeight="1" x14ac:dyDescent="0.15">
      <c r="A5" s="2"/>
    </row>
    <row r="6" spans="1:7" ht="22.5" customHeight="1" x14ac:dyDescent="0.15">
      <c r="A6" s="3" t="s">
        <v>761</v>
      </c>
      <c r="B6" s="3" t="s">
        <v>762</v>
      </c>
      <c r="C6" s="3" t="s">
        <v>759</v>
      </c>
      <c r="D6" s="3" t="s">
        <v>760</v>
      </c>
      <c r="E6" s="3" t="s">
        <v>763</v>
      </c>
      <c r="F6" s="3" t="s">
        <v>764</v>
      </c>
      <c r="G6" s="3" t="s">
        <v>765</v>
      </c>
    </row>
    <row r="7" spans="1:7" ht="22.5" customHeight="1" x14ac:dyDescent="0.15">
      <c r="A7" s="3" t="s">
        <v>766</v>
      </c>
      <c r="B7" s="3" t="s">
        <v>769</v>
      </c>
      <c r="C7" s="3" t="s">
        <v>767</v>
      </c>
      <c r="D7" s="3" t="s">
        <v>768</v>
      </c>
      <c r="E7" s="3" t="s">
        <v>770</v>
      </c>
      <c r="F7" s="3" t="s">
        <v>771</v>
      </c>
      <c r="G7" s="3" t="s">
        <v>771</v>
      </c>
    </row>
    <row r="8" spans="1:7" ht="22.5" customHeight="1" x14ac:dyDescent="0.15">
      <c r="A8" s="3" t="s">
        <v>766</v>
      </c>
      <c r="B8" s="3" t="s">
        <v>774</v>
      </c>
      <c r="C8" s="3" t="s">
        <v>772</v>
      </c>
      <c r="D8" s="3" t="s">
        <v>773</v>
      </c>
      <c r="E8" s="3" t="s">
        <v>775</v>
      </c>
      <c r="F8" s="3" t="s">
        <v>771</v>
      </c>
      <c r="G8" s="3" t="s">
        <v>771</v>
      </c>
    </row>
    <row r="9" spans="1:7" ht="22.5" customHeight="1" x14ac:dyDescent="0.15">
      <c r="A9" s="3" t="s">
        <v>766</v>
      </c>
      <c r="B9" s="3" t="s">
        <v>776</v>
      </c>
      <c r="C9" s="3" t="s">
        <v>777</v>
      </c>
      <c r="D9" s="3" t="s">
        <v>778</v>
      </c>
      <c r="E9" s="3" t="s">
        <v>779</v>
      </c>
      <c r="F9" s="3" t="s">
        <v>771</v>
      </c>
      <c r="G9" s="3" t="s">
        <v>771</v>
      </c>
    </row>
    <row r="10" spans="1:7" ht="22.5" customHeight="1" x14ac:dyDescent="0.15">
      <c r="A10" s="3" t="s">
        <v>766</v>
      </c>
      <c r="B10" s="3" t="s">
        <v>780</v>
      </c>
      <c r="C10" s="3" t="s">
        <v>781</v>
      </c>
      <c r="D10" s="3" t="s">
        <v>782</v>
      </c>
      <c r="E10" s="3" t="s">
        <v>783</v>
      </c>
      <c r="F10" s="3" t="s">
        <v>771</v>
      </c>
      <c r="G10" s="3" t="s">
        <v>771</v>
      </c>
    </row>
    <row r="11" spans="1:7" ht="22.5" customHeight="1" x14ac:dyDescent="0.15">
      <c r="A11" s="3" t="s">
        <v>766</v>
      </c>
      <c r="B11" s="3" t="s">
        <v>784</v>
      </c>
      <c r="C11" s="3" t="s">
        <v>785</v>
      </c>
      <c r="D11" s="3" t="s">
        <v>786</v>
      </c>
      <c r="E11" s="3" t="s">
        <v>787</v>
      </c>
      <c r="F11" s="3" t="s">
        <v>771</v>
      </c>
      <c r="G11" s="3" t="s">
        <v>771</v>
      </c>
    </row>
    <row r="12" spans="1:7" ht="22.5" customHeight="1" x14ac:dyDescent="0.15">
      <c r="A12" s="3" t="s">
        <v>788</v>
      </c>
      <c r="B12" s="3" t="s">
        <v>789</v>
      </c>
      <c r="C12" s="3" t="s">
        <v>790</v>
      </c>
      <c r="D12" s="3" t="s">
        <v>791</v>
      </c>
      <c r="E12" s="3" t="s">
        <v>792</v>
      </c>
      <c r="F12" s="3" t="s">
        <v>771</v>
      </c>
      <c r="G12" s="3" t="s">
        <v>771</v>
      </c>
    </row>
    <row r="13" spans="1:7" ht="22.5" customHeight="1" x14ac:dyDescent="0.15">
      <c r="A13" s="3" t="s">
        <v>788</v>
      </c>
      <c r="B13" s="3" t="s">
        <v>793</v>
      </c>
      <c r="C13" s="3" t="s">
        <v>794</v>
      </c>
      <c r="D13" s="3" t="s">
        <v>795</v>
      </c>
      <c r="E13" s="3" t="s">
        <v>796</v>
      </c>
      <c r="F13" s="3" t="s">
        <v>771</v>
      </c>
      <c r="G13" s="3" t="s">
        <v>771</v>
      </c>
    </row>
    <row r="14" spans="1:7" ht="22.5" customHeight="1" x14ac:dyDescent="0.15">
      <c r="A14" s="3" t="s">
        <v>797</v>
      </c>
      <c r="B14" s="3" t="s">
        <v>798</v>
      </c>
      <c r="C14" s="3" t="s">
        <v>799</v>
      </c>
      <c r="D14" s="3" t="s">
        <v>800</v>
      </c>
      <c r="E14" s="3" t="s">
        <v>801</v>
      </c>
      <c r="F14" s="3" t="s">
        <v>771</v>
      </c>
      <c r="G14" s="3" t="s">
        <v>771</v>
      </c>
    </row>
    <row r="15" spans="1:7" ht="22.5" customHeight="1" x14ac:dyDescent="0.15">
      <c r="A15" s="3" t="s">
        <v>797</v>
      </c>
      <c r="B15" s="3" t="s">
        <v>802</v>
      </c>
      <c r="C15" s="3" t="s">
        <v>803</v>
      </c>
      <c r="D15" s="3" t="s">
        <v>804</v>
      </c>
      <c r="E15" s="3" t="s">
        <v>805</v>
      </c>
      <c r="F15" s="3" t="s">
        <v>771</v>
      </c>
      <c r="G15" s="3" t="s">
        <v>771</v>
      </c>
    </row>
    <row r="16" spans="1:7" ht="22.5" customHeight="1" x14ac:dyDescent="0.15">
      <c r="A16" s="3" t="s">
        <v>806</v>
      </c>
      <c r="B16" s="3" t="s">
        <v>807</v>
      </c>
      <c r="C16" s="3" t="s">
        <v>808</v>
      </c>
      <c r="D16" s="3" t="s">
        <v>809</v>
      </c>
      <c r="E16" s="3" t="s">
        <v>810</v>
      </c>
      <c r="F16" s="3" t="s">
        <v>771</v>
      </c>
      <c r="G16" s="3" t="s">
        <v>771</v>
      </c>
    </row>
    <row r="17" spans="1:7" ht="22.5" customHeight="1" x14ac:dyDescent="0.15">
      <c r="A17" s="3" t="s">
        <v>806</v>
      </c>
      <c r="B17" s="3" t="s">
        <v>811</v>
      </c>
      <c r="C17" s="3" t="s">
        <v>812</v>
      </c>
      <c r="D17" s="3" t="s">
        <v>813</v>
      </c>
      <c r="E17" s="3" t="s">
        <v>814</v>
      </c>
      <c r="F17" s="3" t="s">
        <v>771</v>
      </c>
      <c r="G17" s="3" t="s">
        <v>771</v>
      </c>
    </row>
    <row r="18" spans="1:7" ht="22.5" customHeight="1" x14ac:dyDescent="0.15">
      <c r="A18" s="3" t="s">
        <v>806</v>
      </c>
      <c r="B18" s="3" t="s">
        <v>815</v>
      </c>
      <c r="C18" s="3" t="s">
        <v>816</v>
      </c>
      <c r="D18" s="3" t="s">
        <v>817</v>
      </c>
      <c r="E18" s="3" t="s">
        <v>818</v>
      </c>
      <c r="F18" s="3" t="s">
        <v>771</v>
      </c>
      <c r="G18" s="3" t="s">
        <v>771</v>
      </c>
    </row>
    <row r="19" spans="1:7" ht="22.5" customHeight="1" x14ac:dyDescent="0.15">
      <c r="A19" s="3" t="s">
        <v>819</v>
      </c>
      <c r="B19" s="3" t="s">
        <v>820</v>
      </c>
      <c r="C19" s="3" t="s">
        <v>821</v>
      </c>
      <c r="D19" s="3" t="s">
        <v>822</v>
      </c>
      <c r="E19" s="3" t="s">
        <v>823</v>
      </c>
      <c r="F19" s="3" t="s">
        <v>771</v>
      </c>
      <c r="G19" s="3" t="s">
        <v>771</v>
      </c>
    </row>
    <row r="20" spans="1:7" ht="22.5" customHeight="1" x14ac:dyDescent="0.15">
      <c r="A20" s="3" t="s">
        <v>819</v>
      </c>
      <c r="B20" s="3" t="s">
        <v>824</v>
      </c>
      <c r="C20" s="3" t="s">
        <v>825</v>
      </c>
      <c r="D20" s="3" t="s">
        <v>826</v>
      </c>
      <c r="E20" s="3" t="s">
        <v>827</v>
      </c>
      <c r="F20" s="3" t="s">
        <v>771</v>
      </c>
      <c r="G20" s="3" t="s">
        <v>771</v>
      </c>
    </row>
  </sheetData>
  <phoneticPr fontId="4"/>
  <printOptions horizontalCentered="1"/>
  <pageMargins left="0.39370078740157483" right="0.39370078740157483" top="0.98425196850393704" bottom="0.3937007874015748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Q174"/>
  <sheetViews>
    <sheetView zoomScaleNormal="100" workbookViewId="0"/>
  </sheetViews>
  <sheetFormatPr defaultColWidth="10.625" defaultRowHeight="20.100000000000001" customHeight="1" x14ac:dyDescent="0.15"/>
  <cols>
    <col min="1" max="2" width="8.625" style="6" customWidth="1"/>
    <col min="3" max="3" width="6.75" style="6" customWidth="1"/>
    <col min="4" max="5" width="15" style="6" customWidth="1"/>
    <col min="6" max="6" width="23.125" style="6" customWidth="1"/>
    <col min="7" max="7" width="53.75" style="6" customWidth="1"/>
    <col min="8" max="10" width="5.625" style="6" customWidth="1"/>
    <col min="11" max="13" width="10.625" style="6" customWidth="1"/>
    <col min="14" max="14" width="13.75" style="6" customWidth="1"/>
    <col min="15" max="15" width="25.625" style="6" customWidth="1"/>
    <col min="16" max="16" width="10.625" style="6"/>
    <col min="17" max="17" width="22.5" style="6" customWidth="1"/>
    <col min="18" max="16384" width="10.625" style="6"/>
  </cols>
  <sheetData>
    <row r="1" spans="1:17" ht="22.5" customHeight="1" x14ac:dyDescent="0.15">
      <c r="A1" s="5" t="s">
        <v>836</v>
      </c>
    </row>
    <row r="2" spans="1:17" ht="20.100000000000001" customHeight="1" x14ac:dyDescent="0.15">
      <c r="A2" s="5"/>
    </row>
    <row r="3" spans="1:17" ht="20.100000000000001" customHeight="1" x14ac:dyDescent="0.15">
      <c r="A3" s="2" t="s">
        <v>829</v>
      </c>
    </row>
    <row r="4" spans="1:17" ht="20.100000000000001" customHeight="1" x14ac:dyDescent="0.15">
      <c r="A4" s="4" t="s">
        <v>832</v>
      </c>
    </row>
    <row r="6" spans="1:17" ht="20.100000000000001" customHeight="1" x14ac:dyDescent="0.15">
      <c r="A6" s="6" t="s">
        <v>831</v>
      </c>
    </row>
    <row r="7" spans="1:17" ht="20.100000000000001" customHeight="1" x14ac:dyDescent="0.15">
      <c r="A7" s="7" t="s">
        <v>600</v>
      </c>
      <c r="B7" s="88" t="s">
        <v>604</v>
      </c>
      <c r="C7" s="89"/>
      <c r="D7" s="90"/>
      <c r="E7" s="88" t="s">
        <v>835</v>
      </c>
      <c r="F7" s="89"/>
      <c r="G7" s="89"/>
      <c r="H7" s="89"/>
      <c r="I7" s="89"/>
      <c r="J7" s="90"/>
      <c r="K7" s="94" t="s">
        <v>646</v>
      </c>
      <c r="L7" s="94"/>
    </row>
    <row r="8" spans="1:17" ht="20.100000000000001" customHeight="1" x14ac:dyDescent="0.15">
      <c r="A8" s="7" t="s">
        <v>601</v>
      </c>
      <c r="B8" s="91" t="s">
        <v>645</v>
      </c>
      <c r="C8" s="92"/>
      <c r="D8" s="93"/>
      <c r="E8" s="91" t="s">
        <v>834</v>
      </c>
      <c r="F8" s="92"/>
      <c r="G8" s="92"/>
      <c r="H8" s="92"/>
      <c r="I8" s="92"/>
      <c r="J8" s="93"/>
      <c r="K8" s="94" t="s">
        <v>647</v>
      </c>
      <c r="L8" s="94"/>
    </row>
    <row r="9" spans="1:17" ht="20.100000000000001" customHeight="1" x14ac:dyDescent="0.15">
      <c r="A9" s="7" t="s">
        <v>649</v>
      </c>
      <c r="B9" s="91" t="s">
        <v>645</v>
      </c>
      <c r="C9" s="92"/>
      <c r="D9" s="93"/>
      <c r="E9" s="91" t="s">
        <v>650</v>
      </c>
      <c r="F9" s="92"/>
      <c r="G9" s="92"/>
      <c r="H9" s="92"/>
      <c r="I9" s="92"/>
      <c r="J9" s="93"/>
      <c r="K9" s="94" t="s">
        <v>648</v>
      </c>
      <c r="L9" s="94"/>
    </row>
    <row r="10" spans="1:17" ht="20.100000000000001" customHeight="1" x14ac:dyDescent="0.15">
      <c r="A10" s="7" t="s">
        <v>602</v>
      </c>
      <c r="B10" s="91" t="s">
        <v>605</v>
      </c>
      <c r="C10" s="92"/>
      <c r="D10" s="93"/>
      <c r="E10" s="91" t="s">
        <v>651</v>
      </c>
      <c r="F10" s="92"/>
      <c r="G10" s="92"/>
      <c r="H10" s="92"/>
      <c r="I10" s="92"/>
      <c r="J10" s="93"/>
      <c r="K10" s="94" t="s">
        <v>648</v>
      </c>
      <c r="L10" s="94"/>
    </row>
    <row r="11" spans="1:17" ht="20.100000000000001" customHeight="1" x14ac:dyDescent="0.15">
      <c r="A11" s="7" t="s">
        <v>603</v>
      </c>
      <c r="B11" s="91" t="s">
        <v>652</v>
      </c>
      <c r="C11" s="92"/>
      <c r="D11" s="93"/>
      <c r="E11" s="91" t="s">
        <v>606</v>
      </c>
      <c r="F11" s="92"/>
      <c r="G11" s="92"/>
      <c r="H11" s="92"/>
      <c r="I11" s="92"/>
      <c r="J11" s="93"/>
      <c r="K11" s="94" t="s">
        <v>648</v>
      </c>
      <c r="L11" s="94"/>
    </row>
    <row r="12" spans="1:17" ht="20.100000000000001" customHeight="1" x14ac:dyDescent="0.15">
      <c r="A12" s="7" t="s">
        <v>653</v>
      </c>
      <c r="B12" s="91" t="s">
        <v>654</v>
      </c>
      <c r="C12" s="92"/>
      <c r="D12" s="93"/>
      <c r="E12" s="91" t="s">
        <v>833</v>
      </c>
      <c r="F12" s="92"/>
      <c r="G12" s="92"/>
      <c r="H12" s="92"/>
      <c r="I12" s="92"/>
      <c r="J12" s="93"/>
      <c r="K12" s="94" t="s">
        <v>648</v>
      </c>
      <c r="L12" s="94"/>
    </row>
    <row r="14" spans="1:17" ht="20.100000000000001" customHeight="1" x14ac:dyDescent="0.15">
      <c r="A14" s="6" t="s">
        <v>594</v>
      </c>
    </row>
    <row r="15" spans="1:17" s="9" customFormat="1" ht="89.25" customHeight="1" x14ac:dyDescent="0.15">
      <c r="A15" s="8" t="s">
        <v>596</v>
      </c>
      <c r="B15" s="8" t="s">
        <v>595</v>
      </c>
      <c r="C15" s="8" t="s">
        <v>6</v>
      </c>
      <c r="D15" s="8" t="s">
        <v>59</v>
      </c>
      <c r="E15" s="8" t="s">
        <v>60</v>
      </c>
      <c r="F15" s="8" t="s">
        <v>681</v>
      </c>
      <c r="G15" s="8" t="s">
        <v>680</v>
      </c>
      <c r="H15" s="8" t="s">
        <v>61</v>
      </c>
      <c r="I15" s="8" t="s">
        <v>62</v>
      </c>
      <c r="J15" s="8" t="s">
        <v>63</v>
      </c>
      <c r="K15" s="8" t="s">
        <v>64</v>
      </c>
      <c r="L15" s="8" t="s">
        <v>598</v>
      </c>
      <c r="M15" s="8" t="s">
        <v>597</v>
      </c>
      <c r="N15" s="8" t="s">
        <v>599</v>
      </c>
      <c r="O15" s="8" t="s">
        <v>65</v>
      </c>
      <c r="P15" s="8" t="s">
        <v>66</v>
      </c>
      <c r="Q15" s="8" t="s">
        <v>67</v>
      </c>
    </row>
    <row r="16" spans="1:17" ht="21.75" customHeight="1" x14ac:dyDescent="0.15">
      <c r="A16" s="7" t="s">
        <v>2</v>
      </c>
      <c r="B16" s="7">
        <v>48031</v>
      </c>
      <c r="C16" s="7" t="s">
        <v>3</v>
      </c>
      <c r="D16" s="7" t="s">
        <v>11</v>
      </c>
      <c r="E16" s="7" t="s">
        <v>96</v>
      </c>
      <c r="F16" s="7" t="s">
        <v>11</v>
      </c>
      <c r="G16" s="7" t="s">
        <v>97</v>
      </c>
      <c r="H16" s="7">
        <v>36</v>
      </c>
      <c r="I16" s="7">
        <v>54.7</v>
      </c>
      <c r="J16" s="7">
        <v>138</v>
      </c>
      <c r="K16" s="7">
        <v>26.5</v>
      </c>
      <c r="L16" s="7">
        <v>576</v>
      </c>
      <c r="M16" s="7">
        <v>10</v>
      </c>
      <c r="N16" s="7">
        <v>3</v>
      </c>
      <c r="O16" s="7" t="s">
        <v>98</v>
      </c>
      <c r="P16" s="7">
        <v>48900</v>
      </c>
      <c r="Q16" s="7" t="s">
        <v>68</v>
      </c>
    </row>
    <row r="17" spans="1:17" ht="21.75" customHeight="1" x14ac:dyDescent="0.15">
      <c r="A17" s="7" t="s">
        <v>2</v>
      </c>
      <c r="B17" s="7">
        <v>48061</v>
      </c>
      <c r="C17" s="7" t="s">
        <v>3</v>
      </c>
      <c r="D17" s="7" t="s">
        <v>23</v>
      </c>
      <c r="E17" s="7" t="s">
        <v>99</v>
      </c>
      <c r="F17" s="7" t="s">
        <v>23</v>
      </c>
      <c r="G17" s="7" t="s">
        <v>100</v>
      </c>
      <c r="H17" s="7">
        <v>36</v>
      </c>
      <c r="I17" s="7">
        <v>48.5</v>
      </c>
      <c r="J17" s="7">
        <v>138</v>
      </c>
      <c r="K17" s="7">
        <v>11.8</v>
      </c>
      <c r="L17" s="7">
        <v>685</v>
      </c>
      <c r="M17" s="7">
        <v>9.5</v>
      </c>
      <c r="N17" s="7">
        <v>3</v>
      </c>
      <c r="O17" s="7" t="s">
        <v>101</v>
      </c>
      <c r="P17" s="7">
        <v>48905</v>
      </c>
      <c r="Q17" s="7" t="s">
        <v>655</v>
      </c>
    </row>
    <row r="18" spans="1:17" ht="21.75" customHeight="1" x14ac:dyDescent="0.15">
      <c r="A18" s="7" t="s">
        <v>2</v>
      </c>
      <c r="B18" s="7">
        <v>48066</v>
      </c>
      <c r="C18" s="7" t="s">
        <v>3</v>
      </c>
      <c r="D18" s="7" t="s">
        <v>24</v>
      </c>
      <c r="E18" s="7" t="s">
        <v>102</v>
      </c>
      <c r="F18" s="7" t="s">
        <v>24</v>
      </c>
      <c r="G18" s="7" t="s">
        <v>103</v>
      </c>
      <c r="H18" s="7">
        <v>36</v>
      </c>
      <c r="I18" s="7">
        <v>52.5</v>
      </c>
      <c r="J18" s="7">
        <v>138</v>
      </c>
      <c r="K18" s="7">
        <v>22.5</v>
      </c>
      <c r="L18" s="7">
        <v>313</v>
      </c>
      <c r="M18" s="7">
        <v>9.9</v>
      </c>
      <c r="N18" s="7">
        <v>3</v>
      </c>
      <c r="O18" s="7" t="s">
        <v>98</v>
      </c>
      <c r="P18" s="7">
        <v>48910</v>
      </c>
      <c r="Q18" s="7" t="s">
        <v>68</v>
      </c>
    </row>
    <row r="19" spans="1:17" ht="21.75" customHeight="1" x14ac:dyDescent="0.15">
      <c r="A19" s="7" t="s">
        <v>2</v>
      </c>
      <c r="B19" s="7">
        <v>48097</v>
      </c>
      <c r="C19" s="7" t="s">
        <v>4</v>
      </c>
      <c r="D19" s="7" t="s">
        <v>25</v>
      </c>
      <c r="E19" s="7" t="s">
        <v>104</v>
      </c>
      <c r="F19" s="7" t="s">
        <v>25</v>
      </c>
      <c r="G19" s="7" t="s">
        <v>105</v>
      </c>
      <c r="H19" s="7">
        <v>36</v>
      </c>
      <c r="I19" s="7">
        <v>49.3</v>
      </c>
      <c r="J19" s="7">
        <v>137</v>
      </c>
      <c r="K19" s="7">
        <v>55.8</v>
      </c>
      <c r="L19" s="7">
        <v>550</v>
      </c>
      <c r="M19" s="7" t="s">
        <v>68</v>
      </c>
      <c r="N19" s="7" t="s">
        <v>68</v>
      </c>
      <c r="O19" s="7" t="s">
        <v>106</v>
      </c>
      <c r="P19" s="7">
        <v>48915</v>
      </c>
      <c r="Q19" s="7" t="s">
        <v>68</v>
      </c>
    </row>
    <row r="20" spans="1:17" ht="21.75" customHeight="1" x14ac:dyDescent="0.15">
      <c r="A20" s="7" t="s">
        <v>2</v>
      </c>
      <c r="B20" s="7">
        <v>48141</v>
      </c>
      <c r="C20" s="7" t="s">
        <v>3</v>
      </c>
      <c r="D20" s="7" t="s">
        <v>26</v>
      </c>
      <c r="E20" s="7" t="s">
        <v>107</v>
      </c>
      <c r="F20" s="7" t="s">
        <v>26</v>
      </c>
      <c r="G20" s="7" t="s">
        <v>108</v>
      </c>
      <c r="H20" s="7">
        <v>36</v>
      </c>
      <c r="I20" s="7">
        <v>41.9</v>
      </c>
      <c r="J20" s="7">
        <v>137</v>
      </c>
      <c r="K20" s="7">
        <v>51.7</v>
      </c>
      <c r="L20" s="7">
        <v>703</v>
      </c>
      <c r="M20" s="7">
        <v>10</v>
      </c>
      <c r="N20" s="7">
        <v>3</v>
      </c>
      <c r="O20" s="7" t="s">
        <v>109</v>
      </c>
      <c r="P20" s="7">
        <v>48920</v>
      </c>
      <c r="Q20" s="7" t="s">
        <v>655</v>
      </c>
    </row>
    <row r="21" spans="1:17" ht="21.75" customHeight="1" x14ac:dyDescent="0.15">
      <c r="A21" s="7" t="s">
        <v>2</v>
      </c>
      <c r="B21" s="7">
        <v>48146</v>
      </c>
      <c r="C21" s="7" t="s">
        <v>4</v>
      </c>
      <c r="D21" s="7" t="s">
        <v>27</v>
      </c>
      <c r="E21" s="7" t="s">
        <v>110</v>
      </c>
      <c r="F21" s="7" t="s">
        <v>111</v>
      </c>
      <c r="G21" s="7" t="s">
        <v>111</v>
      </c>
      <c r="H21" s="7">
        <v>36</v>
      </c>
      <c r="I21" s="7">
        <v>41.3</v>
      </c>
      <c r="J21" s="7">
        <v>137</v>
      </c>
      <c r="K21" s="7">
        <v>57.9</v>
      </c>
      <c r="L21" s="7">
        <v>778</v>
      </c>
      <c r="M21" s="7" t="s">
        <v>68</v>
      </c>
      <c r="N21" s="7" t="s">
        <v>68</v>
      </c>
      <c r="O21" s="7" t="s">
        <v>112</v>
      </c>
      <c r="P21" s="7" t="s">
        <v>68</v>
      </c>
      <c r="Q21" s="7" t="s">
        <v>68</v>
      </c>
    </row>
    <row r="22" spans="1:17" ht="21.75" customHeight="1" x14ac:dyDescent="0.15">
      <c r="A22" s="7" t="s">
        <v>2</v>
      </c>
      <c r="B22" s="7">
        <v>48156</v>
      </c>
      <c r="C22" s="7" t="s">
        <v>5</v>
      </c>
      <c r="D22" s="7" t="s">
        <v>2</v>
      </c>
      <c r="E22" s="7" t="s">
        <v>113</v>
      </c>
      <c r="F22" s="7" t="s">
        <v>656</v>
      </c>
      <c r="G22" s="7" t="s">
        <v>114</v>
      </c>
      <c r="H22" s="7">
        <v>36</v>
      </c>
      <c r="I22" s="7">
        <v>39.700000000000003</v>
      </c>
      <c r="J22" s="7">
        <v>138</v>
      </c>
      <c r="K22" s="7">
        <v>11.5</v>
      </c>
      <c r="L22" s="7">
        <v>418</v>
      </c>
      <c r="M22" s="7">
        <v>18.8</v>
      </c>
      <c r="N22" s="7" t="s">
        <v>68</v>
      </c>
      <c r="O22" s="7" t="s">
        <v>115</v>
      </c>
      <c r="P22" s="7">
        <v>48925</v>
      </c>
      <c r="Q22" s="7" t="s">
        <v>68</v>
      </c>
    </row>
    <row r="23" spans="1:17" ht="21.75" customHeight="1" x14ac:dyDescent="0.15">
      <c r="A23" s="7" t="s">
        <v>2</v>
      </c>
      <c r="B23" s="7">
        <v>48172</v>
      </c>
      <c r="C23" s="7" t="s">
        <v>4</v>
      </c>
      <c r="D23" s="7" t="s">
        <v>28</v>
      </c>
      <c r="E23" s="7" t="s">
        <v>116</v>
      </c>
      <c r="F23" s="7" t="s">
        <v>657</v>
      </c>
      <c r="G23" s="7" t="s">
        <v>658</v>
      </c>
      <c r="H23" s="7">
        <v>36</v>
      </c>
      <c r="I23" s="7">
        <v>39.9</v>
      </c>
      <c r="J23" s="7">
        <v>138</v>
      </c>
      <c r="K23" s="7">
        <v>27.5</v>
      </c>
      <c r="L23" s="7">
        <v>1473</v>
      </c>
      <c r="M23" s="7" t="s">
        <v>68</v>
      </c>
      <c r="N23" s="7" t="s">
        <v>68</v>
      </c>
      <c r="O23" s="7" t="s">
        <v>117</v>
      </c>
      <c r="P23" s="7" t="s">
        <v>68</v>
      </c>
      <c r="Q23" s="7" t="s">
        <v>68</v>
      </c>
    </row>
    <row r="24" spans="1:17" ht="21.75" customHeight="1" x14ac:dyDescent="0.15">
      <c r="A24" s="7" t="s">
        <v>2</v>
      </c>
      <c r="B24" s="7">
        <v>48191</v>
      </c>
      <c r="C24" s="7" t="s">
        <v>3</v>
      </c>
      <c r="D24" s="7" t="s">
        <v>29</v>
      </c>
      <c r="E24" s="7" t="s">
        <v>118</v>
      </c>
      <c r="F24" s="7" t="s">
        <v>29</v>
      </c>
      <c r="G24" s="7" t="s">
        <v>119</v>
      </c>
      <c r="H24" s="7">
        <v>36</v>
      </c>
      <c r="I24" s="7">
        <v>31.4</v>
      </c>
      <c r="J24" s="7">
        <v>137</v>
      </c>
      <c r="K24" s="7">
        <v>49.9</v>
      </c>
      <c r="L24" s="7">
        <v>784</v>
      </c>
      <c r="M24" s="7">
        <v>10</v>
      </c>
      <c r="N24" s="7">
        <v>2</v>
      </c>
      <c r="O24" s="7" t="s">
        <v>120</v>
      </c>
      <c r="P24" s="7">
        <v>48930</v>
      </c>
      <c r="Q24" s="7" t="s">
        <v>68</v>
      </c>
    </row>
    <row r="25" spans="1:17" ht="21.75" customHeight="1" x14ac:dyDescent="0.15">
      <c r="A25" s="7" t="s">
        <v>2</v>
      </c>
      <c r="B25" s="7">
        <v>48196</v>
      </c>
      <c r="C25" s="7" t="s">
        <v>3</v>
      </c>
      <c r="D25" s="7" t="s">
        <v>12</v>
      </c>
      <c r="E25" s="7" t="s">
        <v>121</v>
      </c>
      <c r="F25" s="7" t="s">
        <v>659</v>
      </c>
      <c r="G25" s="7" t="s">
        <v>122</v>
      </c>
      <c r="H25" s="7">
        <v>36</v>
      </c>
      <c r="I25" s="7">
        <v>32.9</v>
      </c>
      <c r="J25" s="7">
        <v>137</v>
      </c>
      <c r="K25" s="7">
        <v>59.8</v>
      </c>
      <c r="L25" s="7">
        <v>509</v>
      </c>
      <c r="M25" s="7">
        <v>9.5</v>
      </c>
      <c r="N25" s="7">
        <v>1.5</v>
      </c>
      <c r="O25" s="7" t="s">
        <v>101</v>
      </c>
      <c r="P25" s="7" t="s">
        <v>68</v>
      </c>
      <c r="Q25" s="7" t="s">
        <v>655</v>
      </c>
    </row>
    <row r="26" spans="1:17" ht="21.75" customHeight="1" x14ac:dyDescent="0.15">
      <c r="A26" s="7" t="s">
        <v>2</v>
      </c>
      <c r="B26" s="7">
        <v>48216</v>
      </c>
      <c r="C26" s="7" t="s">
        <v>3</v>
      </c>
      <c r="D26" s="7" t="s">
        <v>30</v>
      </c>
      <c r="E26" s="7" t="s">
        <v>123</v>
      </c>
      <c r="F26" s="7" t="s">
        <v>660</v>
      </c>
      <c r="G26" s="7" t="s">
        <v>124</v>
      </c>
      <c r="H26" s="7">
        <v>36</v>
      </c>
      <c r="I26" s="7">
        <v>31.9</v>
      </c>
      <c r="J26" s="7">
        <v>138</v>
      </c>
      <c r="K26" s="7">
        <v>19.5</v>
      </c>
      <c r="L26" s="7">
        <v>1253</v>
      </c>
      <c r="M26" s="7">
        <v>10</v>
      </c>
      <c r="N26" s="7">
        <v>2</v>
      </c>
      <c r="O26" s="7" t="s">
        <v>125</v>
      </c>
      <c r="P26" s="7">
        <v>48935</v>
      </c>
      <c r="Q26" s="7" t="s">
        <v>68</v>
      </c>
    </row>
    <row r="27" spans="1:17" ht="21.75" customHeight="1" x14ac:dyDescent="0.15">
      <c r="A27" s="7" t="s">
        <v>2</v>
      </c>
      <c r="B27" s="7">
        <v>48247</v>
      </c>
      <c r="C27" s="7" t="s">
        <v>4</v>
      </c>
      <c r="D27" s="7" t="s">
        <v>31</v>
      </c>
      <c r="E27" s="7" t="s">
        <v>126</v>
      </c>
      <c r="F27" s="7" t="s">
        <v>661</v>
      </c>
      <c r="G27" s="7" t="s">
        <v>127</v>
      </c>
      <c r="H27" s="7">
        <v>36</v>
      </c>
      <c r="I27" s="7">
        <v>29.2</v>
      </c>
      <c r="J27" s="7">
        <v>138</v>
      </c>
      <c r="K27" s="7">
        <v>4.0999999999999996</v>
      </c>
      <c r="L27" s="7">
        <v>985</v>
      </c>
      <c r="M27" s="7" t="s">
        <v>68</v>
      </c>
      <c r="N27" s="7" t="s">
        <v>68</v>
      </c>
      <c r="O27" s="7" t="s">
        <v>128</v>
      </c>
      <c r="P27" s="7" t="s">
        <v>68</v>
      </c>
      <c r="Q27" s="7" t="s">
        <v>68</v>
      </c>
    </row>
    <row r="28" spans="1:17" ht="21.75" customHeight="1" x14ac:dyDescent="0.15">
      <c r="A28" s="7" t="s">
        <v>2</v>
      </c>
      <c r="B28" s="7">
        <v>48256</v>
      </c>
      <c r="C28" s="7" t="s">
        <v>3</v>
      </c>
      <c r="D28" s="7" t="s">
        <v>32</v>
      </c>
      <c r="E28" s="7" t="s">
        <v>129</v>
      </c>
      <c r="F28" s="7" t="s">
        <v>130</v>
      </c>
      <c r="G28" s="7" t="s">
        <v>130</v>
      </c>
      <c r="H28" s="7">
        <v>36</v>
      </c>
      <c r="I28" s="7">
        <v>24</v>
      </c>
      <c r="J28" s="7">
        <v>138</v>
      </c>
      <c r="K28" s="7">
        <v>15.9</v>
      </c>
      <c r="L28" s="7">
        <v>502</v>
      </c>
      <c r="M28" s="7">
        <v>6.5</v>
      </c>
      <c r="N28" s="7">
        <v>1.5</v>
      </c>
      <c r="O28" s="7" t="s">
        <v>131</v>
      </c>
      <c r="P28" s="7" t="s">
        <v>68</v>
      </c>
      <c r="Q28" s="7" t="s">
        <v>68</v>
      </c>
    </row>
    <row r="29" spans="1:17" ht="21.75" customHeight="1" x14ac:dyDescent="0.15">
      <c r="A29" s="7" t="s">
        <v>2</v>
      </c>
      <c r="B29" s="7">
        <v>48296</v>
      </c>
      <c r="C29" s="7" t="s">
        <v>3</v>
      </c>
      <c r="D29" s="7" t="s">
        <v>33</v>
      </c>
      <c r="E29" s="7" t="s">
        <v>132</v>
      </c>
      <c r="F29" s="7" t="s">
        <v>133</v>
      </c>
      <c r="G29" s="7" t="s">
        <v>133</v>
      </c>
      <c r="H29" s="7">
        <v>36</v>
      </c>
      <c r="I29" s="7">
        <v>20.6</v>
      </c>
      <c r="J29" s="7">
        <v>137</v>
      </c>
      <c r="K29" s="7">
        <v>52.9</v>
      </c>
      <c r="L29" s="7">
        <v>540</v>
      </c>
      <c r="M29" s="7">
        <v>10</v>
      </c>
      <c r="N29" s="7">
        <v>1.5</v>
      </c>
      <c r="O29" s="7" t="s">
        <v>109</v>
      </c>
      <c r="P29" s="7" t="s">
        <v>68</v>
      </c>
      <c r="Q29" s="7" t="s">
        <v>655</v>
      </c>
    </row>
    <row r="30" spans="1:17" ht="21.75" customHeight="1" x14ac:dyDescent="0.15">
      <c r="A30" s="7" t="s">
        <v>2</v>
      </c>
      <c r="B30" s="7">
        <v>48321</v>
      </c>
      <c r="C30" s="7" t="s">
        <v>3</v>
      </c>
      <c r="D30" s="7" t="s">
        <v>134</v>
      </c>
      <c r="E30" s="7" t="s">
        <v>135</v>
      </c>
      <c r="F30" s="7" t="s">
        <v>134</v>
      </c>
      <c r="G30" s="7" t="s">
        <v>136</v>
      </c>
      <c r="H30" s="7">
        <v>36</v>
      </c>
      <c r="I30" s="7">
        <v>23</v>
      </c>
      <c r="J30" s="7">
        <v>138</v>
      </c>
      <c r="K30" s="7">
        <v>23</v>
      </c>
      <c r="L30" s="7">
        <v>958</v>
      </c>
      <c r="M30" s="7">
        <v>10</v>
      </c>
      <c r="N30" s="7">
        <v>1.5</v>
      </c>
      <c r="O30" s="7" t="s">
        <v>137</v>
      </c>
      <c r="P30" s="7" t="s">
        <v>68</v>
      </c>
      <c r="Q30" s="7" t="s">
        <v>68</v>
      </c>
    </row>
    <row r="31" spans="1:17" ht="21.75" customHeight="1" x14ac:dyDescent="0.15">
      <c r="A31" s="7" t="s">
        <v>2</v>
      </c>
      <c r="B31" s="7">
        <v>48331</v>
      </c>
      <c r="C31" s="7" t="s">
        <v>5</v>
      </c>
      <c r="D31" s="7" t="s">
        <v>34</v>
      </c>
      <c r="E31" s="7" t="s">
        <v>138</v>
      </c>
      <c r="F31" s="7" t="s">
        <v>34</v>
      </c>
      <c r="G31" s="7" t="s">
        <v>139</v>
      </c>
      <c r="H31" s="7">
        <v>36</v>
      </c>
      <c r="I31" s="7">
        <v>20.5</v>
      </c>
      <c r="J31" s="7">
        <v>138</v>
      </c>
      <c r="K31" s="7">
        <v>32.799999999999997</v>
      </c>
      <c r="L31" s="7">
        <v>999</v>
      </c>
      <c r="M31" s="7" t="s">
        <v>68</v>
      </c>
      <c r="N31" s="7" t="s">
        <v>68</v>
      </c>
      <c r="O31" s="7" t="s">
        <v>140</v>
      </c>
      <c r="P31" s="7">
        <v>48938</v>
      </c>
      <c r="Q31" s="7" t="s">
        <v>79</v>
      </c>
    </row>
    <row r="32" spans="1:17" ht="21.75" customHeight="1" x14ac:dyDescent="0.15">
      <c r="A32" s="7" t="s">
        <v>2</v>
      </c>
      <c r="B32" s="7">
        <v>48331</v>
      </c>
      <c r="C32" s="7" t="s">
        <v>5</v>
      </c>
      <c r="D32" s="7" t="s">
        <v>34</v>
      </c>
      <c r="E32" s="7" t="s">
        <v>138</v>
      </c>
      <c r="F32" s="7" t="s">
        <v>34</v>
      </c>
      <c r="G32" s="7" t="s">
        <v>141</v>
      </c>
      <c r="H32" s="7">
        <v>36</v>
      </c>
      <c r="I32" s="7">
        <v>20.100000000000001</v>
      </c>
      <c r="J32" s="7">
        <v>138</v>
      </c>
      <c r="K32" s="7">
        <v>33.799999999999997</v>
      </c>
      <c r="L32" s="7">
        <v>950</v>
      </c>
      <c r="M32" s="7">
        <v>18.5</v>
      </c>
      <c r="N32" s="7" t="s">
        <v>68</v>
      </c>
      <c r="O32" s="7" t="s">
        <v>140</v>
      </c>
      <c r="P32" s="7" t="s">
        <v>68</v>
      </c>
      <c r="Q32" s="7" t="s">
        <v>80</v>
      </c>
    </row>
    <row r="33" spans="1:17" ht="21.75" customHeight="1" x14ac:dyDescent="0.15">
      <c r="A33" s="7" t="s">
        <v>2</v>
      </c>
      <c r="B33" s="7">
        <v>48346</v>
      </c>
      <c r="C33" s="7" t="s">
        <v>4</v>
      </c>
      <c r="D33" s="7" t="s">
        <v>35</v>
      </c>
      <c r="E33" s="7" t="s">
        <v>142</v>
      </c>
      <c r="F33" s="7" t="s">
        <v>662</v>
      </c>
      <c r="G33" s="7" t="s">
        <v>143</v>
      </c>
      <c r="H33" s="7">
        <v>36</v>
      </c>
      <c r="I33" s="7">
        <v>14.9</v>
      </c>
      <c r="J33" s="7">
        <v>137</v>
      </c>
      <c r="K33" s="7">
        <v>38</v>
      </c>
      <c r="L33" s="7">
        <v>1510</v>
      </c>
      <c r="M33" s="7" t="s">
        <v>68</v>
      </c>
      <c r="N33" s="7" t="s">
        <v>68</v>
      </c>
      <c r="O33" s="7" t="s">
        <v>144</v>
      </c>
      <c r="P33" s="7" t="s">
        <v>68</v>
      </c>
      <c r="Q33" s="7" t="s">
        <v>68</v>
      </c>
    </row>
    <row r="34" spans="1:17" ht="21.75" customHeight="1" x14ac:dyDescent="0.15">
      <c r="A34" s="7" t="s">
        <v>2</v>
      </c>
      <c r="B34" s="7">
        <v>48361</v>
      </c>
      <c r="C34" s="7" t="s">
        <v>5</v>
      </c>
      <c r="D34" s="7" t="s">
        <v>36</v>
      </c>
      <c r="E34" s="7" t="s">
        <v>145</v>
      </c>
      <c r="F34" s="7" t="s">
        <v>663</v>
      </c>
      <c r="G34" s="7" t="s">
        <v>146</v>
      </c>
      <c r="H34" s="7">
        <v>36</v>
      </c>
      <c r="I34" s="7">
        <v>14.8</v>
      </c>
      <c r="J34" s="7">
        <v>137</v>
      </c>
      <c r="K34" s="7">
        <v>58.2</v>
      </c>
      <c r="L34" s="7">
        <v>610</v>
      </c>
      <c r="M34" s="7">
        <v>17.600000000000001</v>
      </c>
      <c r="N34" s="7" t="s">
        <v>68</v>
      </c>
      <c r="O34" s="7" t="s">
        <v>95</v>
      </c>
      <c r="P34" s="7">
        <v>48936</v>
      </c>
      <c r="Q34" s="7" t="s">
        <v>68</v>
      </c>
    </row>
    <row r="35" spans="1:17" ht="21.75" customHeight="1" x14ac:dyDescent="0.15">
      <c r="A35" s="7" t="s">
        <v>2</v>
      </c>
      <c r="B35" s="7">
        <v>48363</v>
      </c>
      <c r="C35" s="7" t="s">
        <v>5</v>
      </c>
      <c r="D35" s="7" t="s">
        <v>13</v>
      </c>
      <c r="E35" s="7" t="s">
        <v>147</v>
      </c>
      <c r="F35" s="7" t="s">
        <v>664</v>
      </c>
      <c r="G35" s="7" t="s">
        <v>148</v>
      </c>
      <c r="H35" s="7">
        <v>36</v>
      </c>
      <c r="I35" s="7">
        <v>10</v>
      </c>
      <c r="J35" s="7">
        <v>137</v>
      </c>
      <c r="K35" s="7">
        <v>55.3</v>
      </c>
      <c r="L35" s="7">
        <v>658</v>
      </c>
      <c r="M35" s="7">
        <v>10</v>
      </c>
      <c r="N35" s="7" t="s">
        <v>68</v>
      </c>
      <c r="O35" s="7" t="s">
        <v>70</v>
      </c>
      <c r="P35" s="7" t="s">
        <v>68</v>
      </c>
      <c r="Q35" s="7" t="s">
        <v>665</v>
      </c>
    </row>
    <row r="36" spans="1:17" ht="21.75" customHeight="1" x14ac:dyDescent="0.15">
      <c r="A36" s="7" t="s">
        <v>2</v>
      </c>
      <c r="B36" s="7">
        <v>48371</v>
      </c>
      <c r="C36" s="7" t="s">
        <v>4</v>
      </c>
      <c r="D36" s="7" t="s">
        <v>37</v>
      </c>
      <c r="E36" s="7" t="s">
        <v>149</v>
      </c>
      <c r="F36" s="7" t="s">
        <v>666</v>
      </c>
      <c r="G36" s="7" t="s">
        <v>150</v>
      </c>
      <c r="H36" s="7">
        <v>36</v>
      </c>
      <c r="I36" s="7">
        <v>18.100000000000001</v>
      </c>
      <c r="J36" s="7">
        <v>138</v>
      </c>
      <c r="K36" s="7">
        <v>8.1999999999999993</v>
      </c>
      <c r="L36" s="7">
        <v>721</v>
      </c>
      <c r="M36" s="7" t="s">
        <v>68</v>
      </c>
      <c r="N36" s="7" t="s">
        <v>68</v>
      </c>
      <c r="O36" s="7" t="s">
        <v>77</v>
      </c>
      <c r="P36" s="7" t="s">
        <v>68</v>
      </c>
      <c r="Q36" s="7" t="s">
        <v>68</v>
      </c>
    </row>
    <row r="37" spans="1:17" ht="21.75" customHeight="1" x14ac:dyDescent="0.15">
      <c r="A37" s="7" t="s">
        <v>2</v>
      </c>
      <c r="B37" s="7">
        <v>48381</v>
      </c>
      <c r="C37" s="7" t="s">
        <v>3</v>
      </c>
      <c r="D37" s="7" t="s">
        <v>38</v>
      </c>
      <c r="E37" s="7" t="s">
        <v>151</v>
      </c>
      <c r="F37" s="7" t="s">
        <v>38</v>
      </c>
      <c r="G37" s="7" t="s">
        <v>152</v>
      </c>
      <c r="H37" s="7">
        <v>36</v>
      </c>
      <c r="I37" s="7">
        <v>16.3</v>
      </c>
      <c r="J37" s="7">
        <v>138</v>
      </c>
      <c r="K37" s="7">
        <v>18.8</v>
      </c>
      <c r="L37" s="7">
        <v>715</v>
      </c>
      <c r="M37" s="7">
        <v>10</v>
      </c>
      <c r="N37" s="7">
        <v>1.5</v>
      </c>
      <c r="O37" s="7" t="s">
        <v>153</v>
      </c>
      <c r="P37" s="7" t="s">
        <v>68</v>
      </c>
      <c r="Q37" s="7" t="s">
        <v>655</v>
      </c>
    </row>
    <row r="38" spans="1:17" ht="21.75" customHeight="1" x14ac:dyDescent="0.15">
      <c r="A38" s="7" t="s">
        <v>2</v>
      </c>
      <c r="B38" s="7">
        <v>48386</v>
      </c>
      <c r="C38" s="7" t="s">
        <v>3</v>
      </c>
      <c r="D38" s="7" t="s">
        <v>39</v>
      </c>
      <c r="E38" s="7" t="s">
        <v>154</v>
      </c>
      <c r="F38" s="7" t="s">
        <v>155</v>
      </c>
      <c r="G38" s="7" t="s">
        <v>155</v>
      </c>
      <c r="H38" s="7">
        <v>36</v>
      </c>
      <c r="I38" s="7">
        <v>14.8</v>
      </c>
      <c r="J38" s="7">
        <v>138</v>
      </c>
      <c r="K38" s="7">
        <v>28.6</v>
      </c>
      <c r="L38" s="7">
        <v>683</v>
      </c>
      <c r="M38" s="7">
        <v>10</v>
      </c>
      <c r="N38" s="7">
        <v>1.5</v>
      </c>
      <c r="O38" s="7" t="s">
        <v>156</v>
      </c>
      <c r="P38" s="7" t="s">
        <v>68</v>
      </c>
      <c r="Q38" s="7" t="s">
        <v>655</v>
      </c>
    </row>
    <row r="39" spans="1:17" ht="21.75" customHeight="1" x14ac:dyDescent="0.15">
      <c r="A39" s="7" t="s">
        <v>2</v>
      </c>
      <c r="B39" s="7">
        <v>48436</v>
      </c>
      <c r="C39" s="7" t="s">
        <v>4</v>
      </c>
      <c r="D39" s="7" t="s">
        <v>40</v>
      </c>
      <c r="E39" s="7" t="s">
        <v>157</v>
      </c>
      <c r="F39" s="7" t="s">
        <v>667</v>
      </c>
      <c r="G39" s="7" t="s">
        <v>158</v>
      </c>
      <c r="H39" s="7">
        <v>36</v>
      </c>
      <c r="I39" s="7">
        <v>6.3</v>
      </c>
      <c r="J39" s="7">
        <v>138</v>
      </c>
      <c r="K39" s="7">
        <v>13.7</v>
      </c>
      <c r="L39" s="7">
        <v>1440</v>
      </c>
      <c r="M39" s="7" t="s">
        <v>68</v>
      </c>
      <c r="N39" s="7" t="s">
        <v>68</v>
      </c>
      <c r="O39" s="7" t="s">
        <v>74</v>
      </c>
      <c r="P39" s="7" t="s">
        <v>68</v>
      </c>
      <c r="Q39" s="7" t="s">
        <v>68</v>
      </c>
    </row>
    <row r="40" spans="1:17" ht="21.75" customHeight="1" x14ac:dyDescent="0.15">
      <c r="A40" s="7" t="s">
        <v>2</v>
      </c>
      <c r="B40" s="7">
        <v>48466</v>
      </c>
      <c r="C40" s="7" t="s">
        <v>3</v>
      </c>
      <c r="D40" s="7" t="s">
        <v>41</v>
      </c>
      <c r="E40" s="7" t="s">
        <v>159</v>
      </c>
      <c r="F40" s="7" t="s">
        <v>160</v>
      </c>
      <c r="G40" s="7" t="s">
        <v>160</v>
      </c>
      <c r="H40" s="7">
        <v>36</v>
      </c>
      <c r="I40" s="7">
        <v>5.3</v>
      </c>
      <c r="J40" s="7">
        <v>137</v>
      </c>
      <c r="K40" s="7">
        <v>41</v>
      </c>
      <c r="L40" s="7">
        <v>1068</v>
      </c>
      <c r="M40" s="7">
        <v>10</v>
      </c>
      <c r="N40" s="7">
        <v>2</v>
      </c>
      <c r="O40" s="7" t="s">
        <v>161</v>
      </c>
      <c r="P40" s="7" t="s">
        <v>68</v>
      </c>
      <c r="Q40" s="7" t="s">
        <v>68</v>
      </c>
    </row>
    <row r="41" spans="1:17" ht="21.75" customHeight="1" x14ac:dyDescent="0.15">
      <c r="A41" s="7" t="s">
        <v>2</v>
      </c>
      <c r="B41" s="7">
        <v>48491</v>
      </c>
      <c r="C41" s="7" t="s">
        <v>5</v>
      </c>
      <c r="D41" s="7" t="s">
        <v>42</v>
      </c>
      <c r="E41" s="7" t="s">
        <v>162</v>
      </c>
      <c r="F41" s="7" t="s">
        <v>42</v>
      </c>
      <c r="G41" s="7" t="s">
        <v>163</v>
      </c>
      <c r="H41" s="7">
        <v>36</v>
      </c>
      <c r="I41" s="7">
        <v>2.7</v>
      </c>
      <c r="J41" s="7">
        <v>138</v>
      </c>
      <c r="K41" s="7">
        <v>6.5</v>
      </c>
      <c r="L41" s="7">
        <v>760</v>
      </c>
      <c r="M41" s="7" t="s">
        <v>68</v>
      </c>
      <c r="N41" s="7" t="s">
        <v>68</v>
      </c>
      <c r="O41" s="7" t="s">
        <v>164</v>
      </c>
      <c r="P41" s="7">
        <v>48937</v>
      </c>
      <c r="Q41" s="7" t="s">
        <v>79</v>
      </c>
    </row>
    <row r="42" spans="1:17" ht="21.75" customHeight="1" x14ac:dyDescent="0.15">
      <c r="A42" s="7" t="s">
        <v>2</v>
      </c>
      <c r="B42" s="7">
        <v>48491</v>
      </c>
      <c r="C42" s="7" t="s">
        <v>5</v>
      </c>
      <c r="D42" s="7" t="s">
        <v>42</v>
      </c>
      <c r="E42" s="7" t="s">
        <v>162</v>
      </c>
      <c r="F42" s="7" t="s">
        <v>42</v>
      </c>
      <c r="G42" s="7" t="s">
        <v>165</v>
      </c>
      <c r="H42" s="7">
        <v>36</v>
      </c>
      <c r="I42" s="7">
        <v>2.4</v>
      </c>
      <c r="J42" s="7">
        <v>138</v>
      </c>
      <c r="K42" s="7">
        <v>6.1</v>
      </c>
      <c r="L42" s="7">
        <v>759</v>
      </c>
      <c r="M42" s="7">
        <v>10.8</v>
      </c>
      <c r="N42" s="7" t="s">
        <v>68</v>
      </c>
      <c r="O42" s="7" t="s">
        <v>164</v>
      </c>
      <c r="P42" s="7" t="s">
        <v>68</v>
      </c>
      <c r="Q42" s="7" t="s">
        <v>80</v>
      </c>
    </row>
    <row r="43" spans="1:17" ht="21.75" customHeight="1" x14ac:dyDescent="0.15">
      <c r="A43" s="7" t="s">
        <v>2</v>
      </c>
      <c r="B43" s="7">
        <v>48516</v>
      </c>
      <c r="C43" s="7" t="s">
        <v>4</v>
      </c>
      <c r="D43" s="7" t="s">
        <v>43</v>
      </c>
      <c r="E43" s="7" t="s">
        <v>166</v>
      </c>
      <c r="F43" s="7" t="s">
        <v>43</v>
      </c>
      <c r="G43" s="7" t="s">
        <v>167</v>
      </c>
      <c r="H43" s="7">
        <v>36</v>
      </c>
      <c r="I43" s="7">
        <v>4.3</v>
      </c>
      <c r="J43" s="7">
        <v>138</v>
      </c>
      <c r="K43" s="7">
        <v>36.700000000000003</v>
      </c>
      <c r="L43" s="7">
        <v>1185</v>
      </c>
      <c r="M43" s="7" t="s">
        <v>68</v>
      </c>
      <c r="N43" s="7" t="s">
        <v>68</v>
      </c>
      <c r="O43" s="7" t="s">
        <v>168</v>
      </c>
      <c r="P43" s="7" t="s">
        <v>68</v>
      </c>
      <c r="Q43" s="7" t="s">
        <v>68</v>
      </c>
    </row>
    <row r="44" spans="1:17" ht="21.75" customHeight="1" x14ac:dyDescent="0.15">
      <c r="A44" s="7" t="s">
        <v>2</v>
      </c>
      <c r="B44" s="7">
        <v>48531</v>
      </c>
      <c r="C44" s="7" t="s">
        <v>3</v>
      </c>
      <c r="D44" s="7" t="s">
        <v>14</v>
      </c>
      <c r="E44" s="7" t="s">
        <v>169</v>
      </c>
      <c r="F44" s="7" t="s">
        <v>668</v>
      </c>
      <c r="G44" s="7" t="s">
        <v>170</v>
      </c>
      <c r="H44" s="7">
        <v>35</v>
      </c>
      <c r="I44" s="7">
        <v>56.3</v>
      </c>
      <c r="J44" s="7">
        <v>137</v>
      </c>
      <c r="K44" s="7">
        <v>36.1</v>
      </c>
      <c r="L44" s="7">
        <v>1130</v>
      </c>
      <c r="M44" s="7">
        <v>9.9</v>
      </c>
      <c r="N44" s="7">
        <v>2</v>
      </c>
      <c r="O44" s="7" t="s">
        <v>171</v>
      </c>
      <c r="P44" s="7">
        <v>48940</v>
      </c>
      <c r="Q44" s="7" t="s">
        <v>68</v>
      </c>
    </row>
    <row r="45" spans="1:17" ht="21.75" customHeight="1" x14ac:dyDescent="0.15">
      <c r="A45" s="7" t="s">
        <v>2</v>
      </c>
      <c r="B45" s="7">
        <v>48536</v>
      </c>
      <c r="C45" s="7" t="s">
        <v>3</v>
      </c>
      <c r="D45" s="7" t="s">
        <v>15</v>
      </c>
      <c r="E45" s="7" t="s">
        <v>172</v>
      </c>
      <c r="F45" s="7" t="s">
        <v>669</v>
      </c>
      <c r="G45" s="7" t="s">
        <v>173</v>
      </c>
      <c r="H45" s="7">
        <v>35</v>
      </c>
      <c r="I45" s="7">
        <v>56.2</v>
      </c>
      <c r="J45" s="7">
        <v>137</v>
      </c>
      <c r="K45" s="7">
        <v>47.2</v>
      </c>
      <c r="L45" s="7">
        <v>985</v>
      </c>
      <c r="M45" s="7">
        <v>11.3</v>
      </c>
      <c r="N45" s="7">
        <v>1.5</v>
      </c>
      <c r="O45" s="7" t="s">
        <v>174</v>
      </c>
      <c r="P45" s="7" t="s">
        <v>68</v>
      </c>
      <c r="Q45" s="7" t="s">
        <v>655</v>
      </c>
    </row>
    <row r="46" spans="1:17" ht="21.75" customHeight="1" x14ac:dyDescent="0.15">
      <c r="A46" s="7" t="s">
        <v>2</v>
      </c>
      <c r="B46" s="7">
        <v>48546</v>
      </c>
      <c r="C46" s="7" t="s">
        <v>3</v>
      </c>
      <c r="D46" s="7" t="s">
        <v>44</v>
      </c>
      <c r="E46" s="7" t="s">
        <v>175</v>
      </c>
      <c r="F46" s="7" t="s">
        <v>44</v>
      </c>
      <c r="G46" s="7" t="s">
        <v>176</v>
      </c>
      <c r="H46" s="7">
        <v>35</v>
      </c>
      <c r="I46" s="7">
        <v>59</v>
      </c>
      <c r="J46" s="7">
        <v>137</v>
      </c>
      <c r="K46" s="7">
        <v>59</v>
      </c>
      <c r="L46" s="7">
        <v>732</v>
      </c>
      <c r="M46" s="7">
        <v>10</v>
      </c>
      <c r="N46" s="7">
        <v>1.5</v>
      </c>
      <c r="O46" s="7" t="s">
        <v>177</v>
      </c>
      <c r="P46" s="7" t="s">
        <v>68</v>
      </c>
      <c r="Q46" s="7" t="s">
        <v>655</v>
      </c>
    </row>
    <row r="47" spans="1:17" ht="21.75" customHeight="1" x14ac:dyDescent="0.15">
      <c r="A47" s="7" t="s">
        <v>2</v>
      </c>
      <c r="B47" s="7">
        <v>48556</v>
      </c>
      <c r="C47" s="7" t="s">
        <v>4</v>
      </c>
      <c r="D47" s="7" t="s">
        <v>45</v>
      </c>
      <c r="E47" s="7" t="s">
        <v>178</v>
      </c>
      <c r="F47" s="7" t="s">
        <v>670</v>
      </c>
      <c r="G47" s="7" t="s">
        <v>179</v>
      </c>
      <c r="H47" s="7">
        <v>35</v>
      </c>
      <c r="I47" s="7">
        <v>57.2</v>
      </c>
      <c r="J47" s="7">
        <v>138</v>
      </c>
      <c r="K47" s="7">
        <v>6.5</v>
      </c>
      <c r="L47" s="7">
        <v>1075</v>
      </c>
      <c r="M47" s="7" t="s">
        <v>68</v>
      </c>
      <c r="N47" s="7" t="s">
        <v>68</v>
      </c>
      <c r="O47" s="7" t="s">
        <v>74</v>
      </c>
      <c r="P47" s="7" t="s">
        <v>68</v>
      </c>
      <c r="Q47" s="7" t="s">
        <v>68</v>
      </c>
    </row>
    <row r="48" spans="1:17" ht="21.75" customHeight="1" x14ac:dyDescent="0.15">
      <c r="A48" s="7" t="s">
        <v>2</v>
      </c>
      <c r="B48" s="7">
        <v>48561</v>
      </c>
      <c r="C48" s="7" t="s">
        <v>3</v>
      </c>
      <c r="D48" s="7" t="s">
        <v>46</v>
      </c>
      <c r="E48" s="7" t="s">
        <v>180</v>
      </c>
      <c r="F48" s="7" t="s">
        <v>46</v>
      </c>
      <c r="G48" s="7" t="s">
        <v>181</v>
      </c>
      <c r="H48" s="7">
        <v>35</v>
      </c>
      <c r="I48" s="7">
        <v>58.2</v>
      </c>
      <c r="J48" s="7">
        <v>138</v>
      </c>
      <c r="K48" s="7">
        <v>13.2</v>
      </c>
      <c r="L48" s="7">
        <v>1017</v>
      </c>
      <c r="M48" s="7">
        <v>10</v>
      </c>
      <c r="N48" s="7">
        <v>1.5</v>
      </c>
      <c r="O48" s="7" t="s">
        <v>182</v>
      </c>
      <c r="P48" s="7" t="s">
        <v>68</v>
      </c>
      <c r="Q48" s="7" t="s">
        <v>655</v>
      </c>
    </row>
    <row r="49" spans="1:17" ht="21.75" customHeight="1" x14ac:dyDescent="0.15">
      <c r="A49" s="7" t="s">
        <v>2</v>
      </c>
      <c r="B49" s="7">
        <v>48571</v>
      </c>
      <c r="C49" s="7" t="s">
        <v>3</v>
      </c>
      <c r="D49" s="7" t="s">
        <v>47</v>
      </c>
      <c r="E49" s="7" t="s">
        <v>183</v>
      </c>
      <c r="F49" s="7" t="s">
        <v>671</v>
      </c>
      <c r="G49" s="7" t="s">
        <v>184</v>
      </c>
      <c r="H49" s="7">
        <v>35</v>
      </c>
      <c r="I49" s="7">
        <v>56.9</v>
      </c>
      <c r="J49" s="7">
        <v>138</v>
      </c>
      <c r="K49" s="7">
        <v>28.3</v>
      </c>
      <c r="L49" s="7">
        <v>1350</v>
      </c>
      <c r="M49" s="7">
        <v>10</v>
      </c>
      <c r="N49" s="7">
        <v>1.5</v>
      </c>
      <c r="O49" s="7" t="s">
        <v>185</v>
      </c>
      <c r="P49" s="7" t="s">
        <v>68</v>
      </c>
      <c r="Q49" s="7" t="s">
        <v>655</v>
      </c>
    </row>
    <row r="50" spans="1:17" ht="21.75" customHeight="1" x14ac:dyDescent="0.15">
      <c r="A50" s="7" t="s">
        <v>2</v>
      </c>
      <c r="B50" s="7">
        <v>48601</v>
      </c>
      <c r="C50" s="7" t="s">
        <v>4</v>
      </c>
      <c r="D50" s="7" t="s">
        <v>48</v>
      </c>
      <c r="E50" s="7" t="s">
        <v>186</v>
      </c>
      <c r="F50" s="7" t="s">
        <v>672</v>
      </c>
      <c r="G50" s="7" t="s">
        <v>187</v>
      </c>
      <c r="H50" s="7">
        <v>35</v>
      </c>
      <c r="I50" s="7">
        <v>52.3</v>
      </c>
      <c r="J50" s="7">
        <v>137</v>
      </c>
      <c r="K50" s="7">
        <v>30.2</v>
      </c>
      <c r="L50" s="7">
        <v>2195</v>
      </c>
      <c r="M50" s="7" t="s">
        <v>68</v>
      </c>
      <c r="N50" s="7" t="s">
        <v>68</v>
      </c>
      <c r="O50" s="7" t="s">
        <v>188</v>
      </c>
      <c r="P50" s="7" t="s">
        <v>68</v>
      </c>
      <c r="Q50" s="7" t="s">
        <v>68</v>
      </c>
    </row>
    <row r="51" spans="1:17" ht="21.75" customHeight="1" x14ac:dyDescent="0.15">
      <c r="A51" s="7" t="s">
        <v>2</v>
      </c>
      <c r="B51" s="7">
        <v>48606</v>
      </c>
      <c r="C51" s="7" t="s">
        <v>3</v>
      </c>
      <c r="D51" s="7" t="s">
        <v>16</v>
      </c>
      <c r="E51" s="7" t="s">
        <v>189</v>
      </c>
      <c r="F51" s="7" t="s">
        <v>673</v>
      </c>
      <c r="G51" s="7" t="s">
        <v>190</v>
      </c>
      <c r="H51" s="7">
        <v>35</v>
      </c>
      <c r="I51" s="7">
        <v>50.4</v>
      </c>
      <c r="J51" s="7">
        <v>137</v>
      </c>
      <c r="K51" s="7">
        <v>41.3</v>
      </c>
      <c r="L51" s="7">
        <v>750</v>
      </c>
      <c r="M51" s="7">
        <v>8.1999999999999993</v>
      </c>
      <c r="N51" s="7">
        <v>1.5</v>
      </c>
      <c r="O51" s="7" t="s">
        <v>191</v>
      </c>
      <c r="P51" s="7" t="s">
        <v>68</v>
      </c>
      <c r="Q51" s="7" t="s">
        <v>68</v>
      </c>
    </row>
    <row r="52" spans="1:17" ht="21.75" customHeight="1" x14ac:dyDescent="0.15">
      <c r="A52" s="7" t="s">
        <v>2</v>
      </c>
      <c r="B52" s="7">
        <v>48621</v>
      </c>
      <c r="C52" s="7" t="s">
        <v>3</v>
      </c>
      <c r="D52" s="7" t="s">
        <v>49</v>
      </c>
      <c r="E52" s="7" t="s">
        <v>192</v>
      </c>
      <c r="F52" s="7" t="s">
        <v>193</v>
      </c>
      <c r="G52" s="7" t="s">
        <v>193</v>
      </c>
      <c r="H52" s="7">
        <v>35</v>
      </c>
      <c r="I52" s="7">
        <v>49.5</v>
      </c>
      <c r="J52" s="7">
        <v>137</v>
      </c>
      <c r="K52" s="7">
        <v>57.3</v>
      </c>
      <c r="L52" s="7">
        <v>633</v>
      </c>
      <c r="M52" s="7">
        <v>10</v>
      </c>
      <c r="N52" s="7">
        <v>1.5</v>
      </c>
      <c r="O52" s="7" t="s">
        <v>194</v>
      </c>
      <c r="P52" s="7" t="s">
        <v>68</v>
      </c>
      <c r="Q52" s="7" t="s">
        <v>655</v>
      </c>
    </row>
    <row r="53" spans="1:17" ht="21.75" customHeight="1" x14ac:dyDescent="0.15">
      <c r="A53" s="7" t="s">
        <v>2</v>
      </c>
      <c r="B53" s="7">
        <v>48681</v>
      </c>
      <c r="C53" s="7" t="s">
        <v>4</v>
      </c>
      <c r="D53" s="7" t="s">
        <v>17</v>
      </c>
      <c r="E53" s="7" t="s">
        <v>674</v>
      </c>
      <c r="F53" s="7" t="s">
        <v>17</v>
      </c>
      <c r="G53" s="7" t="s">
        <v>195</v>
      </c>
      <c r="H53" s="7">
        <v>35</v>
      </c>
      <c r="I53" s="7">
        <v>46.4</v>
      </c>
      <c r="J53" s="7">
        <v>137</v>
      </c>
      <c r="K53" s="7">
        <v>53.1</v>
      </c>
      <c r="L53" s="7">
        <v>1660</v>
      </c>
      <c r="M53" s="7" t="s">
        <v>68</v>
      </c>
      <c r="N53" s="7" t="s">
        <v>68</v>
      </c>
      <c r="O53" s="7" t="s">
        <v>77</v>
      </c>
      <c r="P53" s="7" t="s">
        <v>68</v>
      </c>
      <c r="Q53" s="7" t="s">
        <v>68</v>
      </c>
    </row>
    <row r="54" spans="1:17" ht="21.75" customHeight="1" x14ac:dyDescent="0.15">
      <c r="A54" s="7" t="s">
        <v>2</v>
      </c>
      <c r="B54" s="7">
        <v>48691</v>
      </c>
      <c r="C54" s="7" t="s">
        <v>4</v>
      </c>
      <c r="D54" s="7" t="s">
        <v>50</v>
      </c>
      <c r="E54" s="7" t="s">
        <v>196</v>
      </c>
      <c r="F54" s="7" t="s">
        <v>675</v>
      </c>
      <c r="G54" s="7" t="s">
        <v>197</v>
      </c>
      <c r="H54" s="7">
        <v>35</v>
      </c>
      <c r="I54" s="7">
        <v>43.6</v>
      </c>
      <c r="J54" s="7">
        <v>138</v>
      </c>
      <c r="K54" s="7">
        <v>5.6</v>
      </c>
      <c r="L54" s="7">
        <v>905</v>
      </c>
      <c r="M54" s="7" t="s">
        <v>68</v>
      </c>
      <c r="N54" s="7" t="s">
        <v>68</v>
      </c>
      <c r="O54" s="7" t="s">
        <v>198</v>
      </c>
      <c r="P54" s="7" t="s">
        <v>68</v>
      </c>
      <c r="Q54" s="7" t="s">
        <v>68</v>
      </c>
    </row>
    <row r="55" spans="1:17" ht="21.75" customHeight="1" x14ac:dyDescent="0.15">
      <c r="A55" s="7" t="s">
        <v>2</v>
      </c>
      <c r="B55" s="7">
        <v>48716</v>
      </c>
      <c r="C55" s="7" t="s">
        <v>4</v>
      </c>
      <c r="D55" s="7" t="s">
        <v>51</v>
      </c>
      <c r="E55" s="7" t="s">
        <v>199</v>
      </c>
      <c r="F55" s="7" t="s">
        <v>676</v>
      </c>
      <c r="G55" s="7" t="s">
        <v>200</v>
      </c>
      <c r="H55" s="7">
        <v>35</v>
      </c>
      <c r="I55" s="7">
        <v>41.9</v>
      </c>
      <c r="J55" s="7">
        <v>137</v>
      </c>
      <c r="K55" s="7">
        <v>41.5</v>
      </c>
      <c r="L55" s="7">
        <v>535</v>
      </c>
      <c r="M55" s="7" t="s">
        <v>68</v>
      </c>
      <c r="N55" s="7" t="s">
        <v>68</v>
      </c>
      <c r="O55" s="7" t="s">
        <v>77</v>
      </c>
      <c r="P55" s="7" t="s">
        <v>68</v>
      </c>
      <c r="Q55" s="7" t="s">
        <v>68</v>
      </c>
    </row>
    <row r="56" spans="1:17" ht="21.75" customHeight="1" x14ac:dyDescent="0.15">
      <c r="A56" s="7" t="s">
        <v>2</v>
      </c>
      <c r="B56" s="7">
        <v>48717</v>
      </c>
      <c r="C56" s="7" t="s">
        <v>3</v>
      </c>
      <c r="D56" s="7" t="s">
        <v>52</v>
      </c>
      <c r="E56" s="7" t="s">
        <v>201</v>
      </c>
      <c r="F56" s="7" t="s">
        <v>52</v>
      </c>
      <c r="G56" s="7" t="s">
        <v>202</v>
      </c>
      <c r="H56" s="7">
        <v>35</v>
      </c>
      <c r="I56" s="7">
        <v>36.6</v>
      </c>
      <c r="J56" s="7">
        <v>137</v>
      </c>
      <c r="K56" s="7">
        <v>37.200000000000003</v>
      </c>
      <c r="L56" s="7">
        <v>560</v>
      </c>
      <c r="M56" s="7">
        <v>9.9</v>
      </c>
      <c r="N56" s="7">
        <v>1.5</v>
      </c>
      <c r="O56" s="7" t="s">
        <v>203</v>
      </c>
      <c r="P56" s="7" t="s">
        <v>68</v>
      </c>
      <c r="Q56" s="7" t="s">
        <v>68</v>
      </c>
    </row>
    <row r="57" spans="1:17" ht="21.75" customHeight="1" x14ac:dyDescent="0.15">
      <c r="A57" s="7" t="s">
        <v>2</v>
      </c>
      <c r="B57" s="7">
        <v>48731</v>
      </c>
      <c r="C57" s="7" t="s">
        <v>3</v>
      </c>
      <c r="D57" s="7" t="s">
        <v>53</v>
      </c>
      <c r="E57" s="7" t="s">
        <v>204</v>
      </c>
      <c r="F57" s="7" t="s">
        <v>53</v>
      </c>
      <c r="G57" s="7" t="s">
        <v>205</v>
      </c>
      <c r="H57" s="7">
        <v>35</v>
      </c>
      <c r="I57" s="7">
        <v>39.200000000000003</v>
      </c>
      <c r="J57" s="7">
        <v>137</v>
      </c>
      <c r="K57" s="7">
        <v>53.9</v>
      </c>
      <c r="L57" s="7">
        <v>728</v>
      </c>
      <c r="M57" s="7">
        <v>10</v>
      </c>
      <c r="N57" s="7">
        <v>1.5</v>
      </c>
      <c r="O57" s="7" t="s">
        <v>206</v>
      </c>
      <c r="P57" s="7" t="s">
        <v>68</v>
      </c>
      <c r="Q57" s="7" t="s">
        <v>68</v>
      </c>
    </row>
    <row r="58" spans="1:17" ht="21.75" customHeight="1" x14ac:dyDescent="0.15">
      <c r="A58" s="7" t="s">
        <v>2</v>
      </c>
      <c r="B58" s="7">
        <v>48737</v>
      </c>
      <c r="C58" s="7" t="s">
        <v>4</v>
      </c>
      <c r="D58" s="7" t="s">
        <v>54</v>
      </c>
      <c r="E58" s="7" t="s">
        <v>207</v>
      </c>
      <c r="F58" s="7" t="s">
        <v>54</v>
      </c>
      <c r="G58" s="7" t="s">
        <v>208</v>
      </c>
      <c r="H58" s="7">
        <v>35</v>
      </c>
      <c r="I58" s="7">
        <v>33.4</v>
      </c>
      <c r="J58" s="7">
        <v>138</v>
      </c>
      <c r="K58" s="7">
        <v>2.4</v>
      </c>
      <c r="L58" s="7">
        <v>718</v>
      </c>
      <c r="M58" s="7" t="s">
        <v>68</v>
      </c>
      <c r="N58" s="7" t="s">
        <v>68</v>
      </c>
      <c r="O58" s="7" t="s">
        <v>209</v>
      </c>
      <c r="P58" s="7" t="s">
        <v>68</v>
      </c>
      <c r="Q58" s="7" t="s">
        <v>68</v>
      </c>
    </row>
    <row r="59" spans="1:17" ht="21.75" customHeight="1" x14ac:dyDescent="0.15">
      <c r="A59" s="7" t="s">
        <v>2</v>
      </c>
      <c r="B59" s="7">
        <v>48767</v>
      </c>
      <c r="C59" s="7" t="s">
        <v>5</v>
      </c>
      <c r="D59" s="7" t="s">
        <v>55</v>
      </c>
      <c r="E59" s="7" t="s">
        <v>210</v>
      </c>
      <c r="F59" s="7" t="s">
        <v>677</v>
      </c>
      <c r="G59" s="7" t="s">
        <v>211</v>
      </c>
      <c r="H59" s="7">
        <v>35</v>
      </c>
      <c r="I59" s="7">
        <v>31.4</v>
      </c>
      <c r="J59" s="7">
        <v>137</v>
      </c>
      <c r="K59" s="7">
        <v>49.3</v>
      </c>
      <c r="L59" s="7">
        <v>516</v>
      </c>
      <c r="M59" s="7">
        <v>36.1</v>
      </c>
      <c r="N59" s="7" t="s">
        <v>68</v>
      </c>
      <c r="O59" s="7" t="s">
        <v>212</v>
      </c>
      <c r="P59" s="7">
        <v>48945</v>
      </c>
      <c r="Q59" s="7" t="s">
        <v>68</v>
      </c>
    </row>
    <row r="60" spans="1:17" ht="21.75" customHeight="1" x14ac:dyDescent="0.15">
      <c r="A60" s="7" t="s">
        <v>2</v>
      </c>
      <c r="B60" s="7">
        <v>48826</v>
      </c>
      <c r="C60" s="7" t="s">
        <v>3</v>
      </c>
      <c r="D60" s="7" t="s">
        <v>56</v>
      </c>
      <c r="E60" s="7" t="s">
        <v>213</v>
      </c>
      <c r="F60" s="7" t="s">
        <v>678</v>
      </c>
      <c r="G60" s="7" t="s">
        <v>214</v>
      </c>
      <c r="H60" s="7">
        <v>35</v>
      </c>
      <c r="I60" s="7">
        <v>22.4</v>
      </c>
      <c r="J60" s="7">
        <v>137</v>
      </c>
      <c r="K60" s="7">
        <v>41.5</v>
      </c>
      <c r="L60" s="7">
        <v>940</v>
      </c>
      <c r="M60" s="7">
        <v>10</v>
      </c>
      <c r="N60" s="7">
        <v>1.5</v>
      </c>
      <c r="O60" s="7" t="s">
        <v>215</v>
      </c>
      <c r="P60" s="7" t="s">
        <v>68</v>
      </c>
      <c r="Q60" s="7" t="s">
        <v>68</v>
      </c>
    </row>
    <row r="61" spans="1:17" ht="21.75" customHeight="1" x14ac:dyDescent="0.15">
      <c r="A61" s="7" t="s">
        <v>2</v>
      </c>
      <c r="B61" s="7">
        <v>48836</v>
      </c>
      <c r="C61" s="7" t="s">
        <v>4</v>
      </c>
      <c r="D61" s="7" t="s">
        <v>57</v>
      </c>
      <c r="E61" s="7" t="s">
        <v>216</v>
      </c>
      <c r="F61" s="7" t="s">
        <v>57</v>
      </c>
      <c r="G61" s="7" t="s">
        <v>217</v>
      </c>
      <c r="H61" s="7">
        <v>35</v>
      </c>
      <c r="I61" s="7">
        <v>18.8</v>
      </c>
      <c r="J61" s="7">
        <v>137</v>
      </c>
      <c r="K61" s="7">
        <v>48.7</v>
      </c>
      <c r="L61" s="7">
        <v>610</v>
      </c>
      <c r="M61" s="7" t="s">
        <v>68</v>
      </c>
      <c r="N61" s="7" t="s">
        <v>68</v>
      </c>
      <c r="O61" s="7" t="s">
        <v>218</v>
      </c>
      <c r="P61" s="7" t="s">
        <v>68</v>
      </c>
      <c r="Q61" s="7" t="s">
        <v>68</v>
      </c>
    </row>
    <row r="62" spans="1:17" ht="21.75" customHeight="1" x14ac:dyDescent="0.15">
      <c r="A62" s="7" t="s">
        <v>2</v>
      </c>
      <c r="B62" s="7">
        <v>48841</v>
      </c>
      <c r="C62" s="7" t="s">
        <v>3</v>
      </c>
      <c r="D62" s="7" t="s">
        <v>58</v>
      </c>
      <c r="E62" s="7" t="s">
        <v>219</v>
      </c>
      <c r="F62" s="7" t="s">
        <v>679</v>
      </c>
      <c r="G62" s="7" t="s">
        <v>220</v>
      </c>
      <c r="H62" s="7">
        <v>35</v>
      </c>
      <c r="I62" s="7">
        <v>19.3</v>
      </c>
      <c r="J62" s="7">
        <v>137</v>
      </c>
      <c r="K62" s="7">
        <v>55.9</v>
      </c>
      <c r="L62" s="7">
        <v>407</v>
      </c>
      <c r="M62" s="7">
        <v>9.5</v>
      </c>
      <c r="N62" s="7">
        <v>1.5</v>
      </c>
      <c r="O62" s="7" t="s">
        <v>153</v>
      </c>
      <c r="P62" s="7" t="s">
        <v>68</v>
      </c>
      <c r="Q62" s="7" t="s">
        <v>655</v>
      </c>
    </row>
    <row r="63" spans="1:17" ht="21.75" customHeight="1" x14ac:dyDescent="0.15">
      <c r="A63" s="7" t="s">
        <v>7</v>
      </c>
      <c r="B63" s="7">
        <v>51011</v>
      </c>
      <c r="C63" s="7" t="s">
        <v>4</v>
      </c>
      <c r="D63" s="7" t="s">
        <v>224</v>
      </c>
      <c r="E63" s="7" t="s">
        <v>225</v>
      </c>
      <c r="F63" s="7" t="s">
        <v>682</v>
      </c>
      <c r="G63" s="7" t="s">
        <v>226</v>
      </c>
      <c r="H63" s="7">
        <v>35</v>
      </c>
      <c r="I63" s="7">
        <v>17.899999999999999</v>
      </c>
      <c r="J63" s="7">
        <v>136</v>
      </c>
      <c r="K63" s="7">
        <v>51.2</v>
      </c>
      <c r="L63" s="7">
        <v>11</v>
      </c>
      <c r="M63" s="7" t="s">
        <v>68</v>
      </c>
      <c r="N63" s="7" t="s">
        <v>68</v>
      </c>
      <c r="O63" s="7" t="s">
        <v>77</v>
      </c>
      <c r="P63" s="7" t="s">
        <v>68</v>
      </c>
      <c r="Q63" s="7" t="s">
        <v>68</v>
      </c>
    </row>
    <row r="64" spans="1:17" ht="21.75" customHeight="1" x14ac:dyDescent="0.15">
      <c r="A64" s="7" t="s">
        <v>7</v>
      </c>
      <c r="B64" s="7">
        <v>51031</v>
      </c>
      <c r="C64" s="7" t="s">
        <v>3</v>
      </c>
      <c r="D64" s="7" t="s">
        <v>227</v>
      </c>
      <c r="E64" s="7" t="s">
        <v>228</v>
      </c>
      <c r="F64" s="7" t="s">
        <v>683</v>
      </c>
      <c r="G64" s="7" t="s">
        <v>229</v>
      </c>
      <c r="H64" s="7">
        <v>35</v>
      </c>
      <c r="I64" s="7">
        <v>13</v>
      </c>
      <c r="J64" s="7">
        <v>136</v>
      </c>
      <c r="K64" s="7">
        <v>41.9</v>
      </c>
      <c r="L64" s="7">
        <v>5</v>
      </c>
      <c r="M64" s="7">
        <v>10.3</v>
      </c>
      <c r="N64" s="7">
        <v>1.5</v>
      </c>
      <c r="O64" s="7" t="s">
        <v>230</v>
      </c>
      <c r="P64" s="7" t="s">
        <v>68</v>
      </c>
      <c r="Q64" s="7" t="s">
        <v>68</v>
      </c>
    </row>
    <row r="65" spans="1:17" ht="21.75" customHeight="1" x14ac:dyDescent="0.15">
      <c r="A65" s="7" t="s">
        <v>7</v>
      </c>
      <c r="B65" s="7">
        <v>51056</v>
      </c>
      <c r="C65" s="7" t="s">
        <v>4</v>
      </c>
      <c r="D65" s="7" t="s">
        <v>231</v>
      </c>
      <c r="E65" s="7" t="s">
        <v>232</v>
      </c>
      <c r="F65" s="7" t="s">
        <v>684</v>
      </c>
      <c r="G65" s="7" t="s">
        <v>233</v>
      </c>
      <c r="H65" s="7">
        <v>35</v>
      </c>
      <c r="I65" s="7">
        <v>13.7</v>
      </c>
      <c r="J65" s="7">
        <v>137</v>
      </c>
      <c r="K65" s="7">
        <v>17.100000000000001</v>
      </c>
      <c r="L65" s="7">
        <v>290</v>
      </c>
      <c r="M65" s="7" t="s">
        <v>68</v>
      </c>
      <c r="N65" s="7" t="s">
        <v>68</v>
      </c>
      <c r="O65" s="7" t="s">
        <v>234</v>
      </c>
      <c r="P65" s="7" t="s">
        <v>68</v>
      </c>
      <c r="Q65" s="7" t="s">
        <v>68</v>
      </c>
    </row>
    <row r="66" spans="1:17" ht="21.75" customHeight="1" x14ac:dyDescent="0.15">
      <c r="A66" s="7" t="s">
        <v>7</v>
      </c>
      <c r="B66" s="7">
        <v>51071</v>
      </c>
      <c r="C66" s="7" t="s">
        <v>3</v>
      </c>
      <c r="D66" s="7" t="s">
        <v>235</v>
      </c>
      <c r="E66" s="7" t="s">
        <v>236</v>
      </c>
      <c r="F66" s="7" t="s">
        <v>237</v>
      </c>
      <c r="G66" s="7" t="s">
        <v>237</v>
      </c>
      <c r="H66" s="7">
        <v>35</v>
      </c>
      <c r="I66" s="7">
        <v>12.7</v>
      </c>
      <c r="J66" s="7">
        <v>137</v>
      </c>
      <c r="K66" s="7">
        <v>30.4</v>
      </c>
      <c r="L66" s="7">
        <v>505</v>
      </c>
      <c r="M66" s="7">
        <v>9.9</v>
      </c>
      <c r="N66" s="7">
        <v>1.5</v>
      </c>
      <c r="O66" s="7" t="s">
        <v>238</v>
      </c>
      <c r="P66" s="7" t="s">
        <v>68</v>
      </c>
      <c r="Q66" s="7" t="s">
        <v>68</v>
      </c>
    </row>
    <row r="67" spans="1:17" ht="21.75" customHeight="1" x14ac:dyDescent="0.15">
      <c r="A67" s="7" t="s">
        <v>7</v>
      </c>
      <c r="B67" s="7">
        <v>51077</v>
      </c>
      <c r="C67" s="7" t="s">
        <v>4</v>
      </c>
      <c r="D67" s="7" t="s">
        <v>239</v>
      </c>
      <c r="E67" s="7" t="s">
        <v>240</v>
      </c>
      <c r="F67" s="7" t="s">
        <v>685</v>
      </c>
      <c r="G67" s="7" t="s">
        <v>830</v>
      </c>
      <c r="H67" s="7">
        <v>35</v>
      </c>
      <c r="I67" s="7">
        <v>13.2</v>
      </c>
      <c r="J67" s="7">
        <v>137</v>
      </c>
      <c r="K67" s="7">
        <v>39.6</v>
      </c>
      <c r="L67" s="7">
        <v>1216</v>
      </c>
      <c r="M67" s="7" t="s">
        <v>68</v>
      </c>
      <c r="N67" s="7" t="s">
        <v>68</v>
      </c>
      <c r="O67" s="7" t="s">
        <v>241</v>
      </c>
      <c r="P67" s="7" t="s">
        <v>68</v>
      </c>
      <c r="Q67" s="7" t="s">
        <v>68</v>
      </c>
    </row>
    <row r="68" spans="1:17" ht="21.75" customHeight="1" x14ac:dyDescent="0.15">
      <c r="A68" s="7" t="s">
        <v>7</v>
      </c>
      <c r="B68" s="7">
        <v>51096</v>
      </c>
      <c r="C68" s="7" t="s">
        <v>4</v>
      </c>
      <c r="D68" s="7" t="s">
        <v>242</v>
      </c>
      <c r="E68" s="7" t="s">
        <v>243</v>
      </c>
      <c r="F68" s="7" t="s">
        <v>686</v>
      </c>
      <c r="G68" s="7" t="s">
        <v>244</v>
      </c>
      <c r="H68" s="7">
        <v>35</v>
      </c>
      <c r="I68" s="7">
        <v>8.1999999999999993</v>
      </c>
      <c r="J68" s="7">
        <v>136</v>
      </c>
      <c r="K68" s="7">
        <v>47.5</v>
      </c>
      <c r="L68" s="7">
        <v>2</v>
      </c>
      <c r="M68" s="7" t="s">
        <v>68</v>
      </c>
      <c r="N68" s="7" t="s">
        <v>68</v>
      </c>
      <c r="O68" s="7" t="s">
        <v>245</v>
      </c>
      <c r="P68" s="7" t="s">
        <v>68</v>
      </c>
      <c r="Q68" s="7" t="s">
        <v>68</v>
      </c>
    </row>
    <row r="69" spans="1:17" ht="21.75" customHeight="1" x14ac:dyDescent="0.15">
      <c r="A69" s="7" t="s">
        <v>7</v>
      </c>
      <c r="B69" s="7">
        <v>51106</v>
      </c>
      <c r="C69" s="7" t="s">
        <v>5</v>
      </c>
      <c r="D69" s="7" t="s">
        <v>246</v>
      </c>
      <c r="E69" s="7" t="s">
        <v>247</v>
      </c>
      <c r="F69" s="7" t="s">
        <v>687</v>
      </c>
      <c r="G69" s="7" t="s">
        <v>248</v>
      </c>
      <c r="H69" s="7">
        <v>35</v>
      </c>
      <c r="I69" s="7">
        <v>10</v>
      </c>
      <c r="J69" s="7">
        <v>136</v>
      </c>
      <c r="K69" s="7">
        <v>57.9</v>
      </c>
      <c r="L69" s="7">
        <v>51</v>
      </c>
      <c r="M69" s="7">
        <v>17.8</v>
      </c>
      <c r="N69" s="7" t="s">
        <v>68</v>
      </c>
      <c r="O69" s="7" t="s">
        <v>223</v>
      </c>
      <c r="P69" s="7">
        <v>51900</v>
      </c>
      <c r="Q69" s="7" t="s">
        <v>68</v>
      </c>
    </row>
    <row r="70" spans="1:17" ht="21.75" customHeight="1" x14ac:dyDescent="0.15">
      <c r="A70" s="7" t="s">
        <v>7</v>
      </c>
      <c r="B70" s="7">
        <v>51116</v>
      </c>
      <c r="C70" s="7" t="s">
        <v>3</v>
      </c>
      <c r="D70" s="7" t="s">
        <v>249</v>
      </c>
      <c r="E70" s="7" t="s">
        <v>250</v>
      </c>
      <c r="F70" s="7" t="s">
        <v>688</v>
      </c>
      <c r="G70" s="7" t="s">
        <v>251</v>
      </c>
      <c r="H70" s="7">
        <v>35</v>
      </c>
      <c r="I70" s="7">
        <v>7.9</v>
      </c>
      <c r="J70" s="7">
        <v>137</v>
      </c>
      <c r="K70" s="7">
        <v>10.6</v>
      </c>
      <c r="L70" s="7">
        <v>75</v>
      </c>
      <c r="M70" s="7">
        <v>6.6</v>
      </c>
      <c r="N70" s="7">
        <v>1.5</v>
      </c>
      <c r="O70" s="7" t="s">
        <v>252</v>
      </c>
      <c r="P70" s="7" t="s">
        <v>68</v>
      </c>
      <c r="Q70" s="7" t="s">
        <v>68</v>
      </c>
    </row>
    <row r="71" spans="1:17" ht="21.75" customHeight="1" x14ac:dyDescent="0.15">
      <c r="A71" s="7" t="s">
        <v>7</v>
      </c>
      <c r="B71" s="7">
        <v>51192</v>
      </c>
      <c r="C71" s="7" t="s">
        <v>4</v>
      </c>
      <c r="D71" s="7" t="s">
        <v>253</v>
      </c>
      <c r="E71" s="7" t="s">
        <v>254</v>
      </c>
      <c r="F71" s="7" t="s">
        <v>689</v>
      </c>
      <c r="G71" s="7" t="s">
        <v>255</v>
      </c>
      <c r="H71" s="7">
        <v>35</v>
      </c>
      <c r="I71" s="7">
        <v>4.7</v>
      </c>
      <c r="J71" s="7">
        <v>137</v>
      </c>
      <c r="K71" s="7">
        <v>24.8</v>
      </c>
      <c r="L71" s="7">
        <v>613</v>
      </c>
      <c r="M71" s="7" t="s">
        <v>68</v>
      </c>
      <c r="N71" s="7" t="s">
        <v>68</v>
      </c>
      <c r="O71" s="7" t="s">
        <v>256</v>
      </c>
      <c r="P71" s="7" t="s">
        <v>68</v>
      </c>
      <c r="Q71" s="7" t="s">
        <v>68</v>
      </c>
    </row>
    <row r="72" spans="1:17" ht="21.75" customHeight="1" x14ac:dyDescent="0.15">
      <c r="A72" s="7" t="s">
        <v>7</v>
      </c>
      <c r="B72" s="7">
        <v>51216</v>
      </c>
      <c r="C72" s="7" t="s">
        <v>3</v>
      </c>
      <c r="D72" s="7" t="s">
        <v>257</v>
      </c>
      <c r="E72" s="7" t="s">
        <v>258</v>
      </c>
      <c r="F72" s="7" t="s">
        <v>257</v>
      </c>
      <c r="G72" s="7" t="s">
        <v>259</v>
      </c>
      <c r="H72" s="7">
        <v>34</v>
      </c>
      <c r="I72" s="7">
        <v>59.7</v>
      </c>
      <c r="J72" s="7">
        <v>136</v>
      </c>
      <c r="K72" s="7">
        <v>56.6</v>
      </c>
      <c r="L72" s="7">
        <v>32</v>
      </c>
      <c r="M72" s="7">
        <v>9.9</v>
      </c>
      <c r="N72" s="7">
        <v>1.5</v>
      </c>
      <c r="O72" s="7" t="s">
        <v>260</v>
      </c>
      <c r="P72" s="7" t="s">
        <v>68</v>
      </c>
      <c r="Q72" s="7" t="s">
        <v>68</v>
      </c>
    </row>
    <row r="73" spans="1:17" ht="21.75" customHeight="1" x14ac:dyDescent="0.15">
      <c r="A73" s="7" t="s">
        <v>7</v>
      </c>
      <c r="B73" s="7">
        <v>51226</v>
      </c>
      <c r="C73" s="7" t="s">
        <v>3</v>
      </c>
      <c r="D73" s="7" t="s">
        <v>261</v>
      </c>
      <c r="E73" s="7" t="s">
        <v>262</v>
      </c>
      <c r="F73" s="7" t="s">
        <v>690</v>
      </c>
      <c r="G73" s="7" t="s">
        <v>263</v>
      </c>
      <c r="H73" s="7">
        <v>34</v>
      </c>
      <c r="I73" s="7">
        <v>55.1</v>
      </c>
      <c r="J73" s="7">
        <v>137</v>
      </c>
      <c r="K73" s="7">
        <v>11.6</v>
      </c>
      <c r="L73" s="7">
        <v>47</v>
      </c>
      <c r="M73" s="7">
        <v>6.3</v>
      </c>
      <c r="N73" s="7">
        <v>1.5</v>
      </c>
      <c r="O73" s="7" t="s">
        <v>252</v>
      </c>
      <c r="P73" s="7" t="s">
        <v>68</v>
      </c>
      <c r="Q73" s="7" t="s">
        <v>68</v>
      </c>
    </row>
    <row r="74" spans="1:17" ht="21.75" customHeight="1" x14ac:dyDescent="0.15">
      <c r="A74" s="7" t="s">
        <v>7</v>
      </c>
      <c r="B74" s="7">
        <v>51241</v>
      </c>
      <c r="C74" s="7" t="s">
        <v>4</v>
      </c>
      <c r="D74" s="7" t="s">
        <v>264</v>
      </c>
      <c r="E74" s="7" t="s">
        <v>265</v>
      </c>
      <c r="F74" s="7" t="s">
        <v>691</v>
      </c>
      <c r="G74" s="7" t="s">
        <v>266</v>
      </c>
      <c r="H74" s="7">
        <v>34</v>
      </c>
      <c r="I74" s="7">
        <v>58.6</v>
      </c>
      <c r="J74" s="7">
        <v>137</v>
      </c>
      <c r="K74" s="7">
        <v>25.5</v>
      </c>
      <c r="L74" s="7">
        <v>532</v>
      </c>
      <c r="M74" s="7" t="s">
        <v>68</v>
      </c>
      <c r="N74" s="7" t="s">
        <v>68</v>
      </c>
      <c r="O74" s="7" t="s">
        <v>77</v>
      </c>
      <c r="P74" s="7" t="s">
        <v>68</v>
      </c>
      <c r="Q74" s="7" t="s">
        <v>68</v>
      </c>
    </row>
    <row r="75" spans="1:17" ht="21.75" customHeight="1" x14ac:dyDescent="0.15">
      <c r="A75" s="7" t="s">
        <v>7</v>
      </c>
      <c r="B75" s="7">
        <v>51247</v>
      </c>
      <c r="C75" s="7" t="s">
        <v>3</v>
      </c>
      <c r="D75" s="7" t="s">
        <v>78</v>
      </c>
      <c r="E75" s="7" t="s">
        <v>267</v>
      </c>
      <c r="F75" s="7" t="s">
        <v>692</v>
      </c>
      <c r="G75" s="7" t="s">
        <v>268</v>
      </c>
      <c r="H75" s="7">
        <v>34</v>
      </c>
      <c r="I75" s="7">
        <v>54.4</v>
      </c>
      <c r="J75" s="7">
        <v>137</v>
      </c>
      <c r="K75" s="7">
        <v>31.1</v>
      </c>
      <c r="L75" s="7">
        <v>53</v>
      </c>
      <c r="M75" s="7">
        <v>6.3</v>
      </c>
      <c r="N75" s="7">
        <v>1.5</v>
      </c>
      <c r="O75" s="7" t="s">
        <v>269</v>
      </c>
      <c r="P75" s="7" t="s">
        <v>68</v>
      </c>
      <c r="Q75" s="7" t="s">
        <v>68</v>
      </c>
    </row>
    <row r="76" spans="1:17" ht="21.75" customHeight="1" x14ac:dyDescent="0.15">
      <c r="A76" s="7" t="s">
        <v>7</v>
      </c>
      <c r="B76" s="7">
        <v>51261</v>
      </c>
      <c r="C76" s="7" t="s">
        <v>5</v>
      </c>
      <c r="D76" s="7" t="s">
        <v>270</v>
      </c>
      <c r="E76" s="7" t="s">
        <v>271</v>
      </c>
      <c r="F76" s="7" t="s">
        <v>693</v>
      </c>
      <c r="G76" s="7" t="s">
        <v>272</v>
      </c>
      <c r="H76" s="7">
        <v>34</v>
      </c>
      <c r="I76" s="7">
        <v>51.5</v>
      </c>
      <c r="J76" s="7">
        <v>136</v>
      </c>
      <c r="K76" s="7">
        <v>48.3</v>
      </c>
      <c r="L76" s="7">
        <v>4</v>
      </c>
      <c r="M76" s="7">
        <v>10</v>
      </c>
      <c r="N76" s="7" t="s">
        <v>68</v>
      </c>
      <c r="O76" s="7" t="s">
        <v>273</v>
      </c>
      <c r="P76" s="7" t="s">
        <v>68</v>
      </c>
      <c r="Q76" s="7" t="s">
        <v>665</v>
      </c>
    </row>
    <row r="77" spans="1:17" ht="21.75" customHeight="1" x14ac:dyDescent="0.15">
      <c r="A77" s="7" t="s">
        <v>7</v>
      </c>
      <c r="B77" s="7">
        <v>51271</v>
      </c>
      <c r="C77" s="7" t="s">
        <v>4</v>
      </c>
      <c r="D77" s="7" t="s">
        <v>274</v>
      </c>
      <c r="E77" s="7" t="s">
        <v>275</v>
      </c>
      <c r="F77" s="7" t="s">
        <v>694</v>
      </c>
      <c r="G77" s="7" t="s">
        <v>276</v>
      </c>
      <c r="H77" s="7">
        <v>34</v>
      </c>
      <c r="I77" s="7">
        <v>48.7</v>
      </c>
      <c r="J77" s="7">
        <v>137</v>
      </c>
      <c r="K77" s="7">
        <v>1.7</v>
      </c>
      <c r="L77" s="7">
        <v>12</v>
      </c>
      <c r="M77" s="7" t="s">
        <v>68</v>
      </c>
      <c r="N77" s="7" t="s">
        <v>68</v>
      </c>
      <c r="O77" s="7" t="s">
        <v>77</v>
      </c>
      <c r="P77" s="7" t="s">
        <v>68</v>
      </c>
      <c r="Q77" s="7" t="s">
        <v>68</v>
      </c>
    </row>
    <row r="78" spans="1:17" ht="21.75" customHeight="1" x14ac:dyDescent="0.15">
      <c r="A78" s="7" t="s">
        <v>7</v>
      </c>
      <c r="B78" s="7">
        <v>51281</v>
      </c>
      <c r="C78" s="7" t="s">
        <v>3</v>
      </c>
      <c r="D78" s="7" t="s">
        <v>277</v>
      </c>
      <c r="E78" s="7" t="s">
        <v>278</v>
      </c>
      <c r="F78" s="7" t="s">
        <v>695</v>
      </c>
      <c r="G78" s="7" t="s">
        <v>279</v>
      </c>
      <c r="H78" s="7">
        <v>34</v>
      </c>
      <c r="I78" s="7">
        <v>50.7</v>
      </c>
      <c r="J78" s="7">
        <v>137</v>
      </c>
      <c r="K78" s="7">
        <v>13</v>
      </c>
      <c r="L78" s="7">
        <v>55</v>
      </c>
      <c r="M78" s="7">
        <v>9.9</v>
      </c>
      <c r="N78" s="7">
        <v>1.5</v>
      </c>
      <c r="O78" s="7" t="s">
        <v>280</v>
      </c>
      <c r="P78" s="7" t="s">
        <v>68</v>
      </c>
      <c r="Q78" s="7" t="s">
        <v>68</v>
      </c>
    </row>
    <row r="79" spans="1:17" ht="21.75" customHeight="1" x14ac:dyDescent="0.15">
      <c r="A79" s="7" t="s">
        <v>7</v>
      </c>
      <c r="B79" s="7">
        <v>51311</v>
      </c>
      <c r="C79" s="7" t="s">
        <v>3</v>
      </c>
      <c r="D79" s="7" t="s">
        <v>281</v>
      </c>
      <c r="E79" s="7" t="s">
        <v>282</v>
      </c>
      <c r="F79" s="7" t="s">
        <v>696</v>
      </c>
      <c r="G79" s="7" t="s">
        <v>283</v>
      </c>
      <c r="H79" s="7">
        <v>34</v>
      </c>
      <c r="I79" s="7">
        <v>44.4</v>
      </c>
      <c r="J79" s="7">
        <v>136</v>
      </c>
      <c r="K79" s="7">
        <v>56.3</v>
      </c>
      <c r="L79" s="7">
        <v>16</v>
      </c>
      <c r="M79" s="7">
        <v>6.4</v>
      </c>
      <c r="N79" s="7">
        <v>1.5</v>
      </c>
      <c r="O79" s="7" t="s">
        <v>284</v>
      </c>
      <c r="P79" s="7" t="s">
        <v>68</v>
      </c>
      <c r="Q79" s="7" t="s">
        <v>68</v>
      </c>
    </row>
    <row r="80" spans="1:17" ht="21.75" customHeight="1" x14ac:dyDescent="0.15">
      <c r="A80" s="7" t="s">
        <v>7</v>
      </c>
      <c r="B80" s="7">
        <v>51331</v>
      </c>
      <c r="C80" s="7" t="s">
        <v>3</v>
      </c>
      <c r="D80" s="7" t="s">
        <v>285</v>
      </c>
      <c r="E80" s="7" t="s">
        <v>286</v>
      </c>
      <c r="F80" s="7" t="s">
        <v>697</v>
      </c>
      <c r="G80" s="7" t="s">
        <v>698</v>
      </c>
      <c r="H80" s="7">
        <v>34</v>
      </c>
      <c r="I80" s="7">
        <v>45</v>
      </c>
      <c r="J80" s="7">
        <v>137</v>
      </c>
      <c r="K80" s="7">
        <v>20.5</v>
      </c>
      <c r="L80" s="7">
        <v>3</v>
      </c>
      <c r="M80" s="7">
        <v>6.5</v>
      </c>
      <c r="N80" s="7">
        <v>1.5</v>
      </c>
      <c r="O80" s="7" t="s">
        <v>287</v>
      </c>
      <c r="P80" s="7" t="s">
        <v>68</v>
      </c>
      <c r="Q80" s="7" t="s">
        <v>68</v>
      </c>
    </row>
    <row r="81" spans="1:17" ht="21.75" customHeight="1" x14ac:dyDescent="0.15">
      <c r="A81" s="7" t="s">
        <v>7</v>
      </c>
      <c r="B81" s="7">
        <v>51346</v>
      </c>
      <c r="C81" s="7" t="s">
        <v>5</v>
      </c>
      <c r="D81" s="7" t="s">
        <v>288</v>
      </c>
      <c r="E81" s="7" t="s">
        <v>289</v>
      </c>
      <c r="F81" s="7" t="s">
        <v>699</v>
      </c>
      <c r="G81" s="7" t="s">
        <v>290</v>
      </c>
      <c r="H81" s="7">
        <v>34</v>
      </c>
      <c r="I81" s="7">
        <v>37.700000000000003</v>
      </c>
      <c r="J81" s="7">
        <v>137</v>
      </c>
      <c r="K81" s="7">
        <v>5.6</v>
      </c>
      <c r="L81" s="7">
        <v>6</v>
      </c>
      <c r="M81" s="7">
        <v>10.7</v>
      </c>
      <c r="N81" s="7" t="s">
        <v>68</v>
      </c>
      <c r="O81" s="7" t="s">
        <v>222</v>
      </c>
      <c r="P81" s="7" t="s">
        <v>68</v>
      </c>
      <c r="Q81" s="7" t="s">
        <v>68</v>
      </c>
    </row>
    <row r="82" spans="1:17" ht="21.75" customHeight="1" x14ac:dyDescent="0.15">
      <c r="A82" s="7" t="s">
        <v>7</v>
      </c>
      <c r="B82" s="7">
        <v>51356</v>
      </c>
      <c r="C82" s="7" t="s">
        <v>4</v>
      </c>
      <c r="D82" s="7" t="s">
        <v>291</v>
      </c>
      <c r="E82" s="7" t="s">
        <v>292</v>
      </c>
      <c r="F82" s="7" t="s">
        <v>700</v>
      </c>
      <c r="G82" s="7" t="s">
        <v>293</v>
      </c>
      <c r="H82" s="7">
        <v>34</v>
      </c>
      <c r="I82" s="7">
        <v>37.6</v>
      </c>
      <c r="J82" s="7">
        <v>137</v>
      </c>
      <c r="K82" s="7">
        <v>13.3</v>
      </c>
      <c r="L82" s="7">
        <v>45</v>
      </c>
      <c r="M82" s="7" t="s">
        <v>68</v>
      </c>
      <c r="N82" s="7" t="s">
        <v>68</v>
      </c>
      <c r="O82" s="7" t="s">
        <v>77</v>
      </c>
      <c r="P82" s="7" t="s">
        <v>68</v>
      </c>
      <c r="Q82" s="7" t="s">
        <v>68</v>
      </c>
    </row>
    <row r="83" spans="1:17" ht="21.75" customHeight="1" x14ac:dyDescent="0.15">
      <c r="A83" s="7" t="s">
        <v>8</v>
      </c>
      <c r="B83" s="7">
        <v>52041</v>
      </c>
      <c r="C83" s="7" t="s">
        <v>3</v>
      </c>
      <c r="D83" s="7" t="s">
        <v>294</v>
      </c>
      <c r="E83" s="7" t="s">
        <v>86</v>
      </c>
      <c r="F83" s="7" t="s">
        <v>701</v>
      </c>
      <c r="G83" s="7" t="s">
        <v>295</v>
      </c>
      <c r="H83" s="7">
        <v>36</v>
      </c>
      <c r="I83" s="7">
        <v>18.3</v>
      </c>
      <c r="J83" s="7">
        <v>137</v>
      </c>
      <c r="K83" s="7">
        <v>6</v>
      </c>
      <c r="L83" s="7">
        <v>471</v>
      </c>
      <c r="M83" s="7">
        <v>10</v>
      </c>
      <c r="N83" s="7">
        <v>3.7</v>
      </c>
      <c r="O83" s="7" t="s">
        <v>296</v>
      </c>
      <c r="P83" s="7">
        <v>52900</v>
      </c>
      <c r="Q83" s="7" t="s">
        <v>655</v>
      </c>
    </row>
    <row r="84" spans="1:17" ht="21.75" customHeight="1" x14ac:dyDescent="0.15">
      <c r="A84" s="7" t="s">
        <v>8</v>
      </c>
      <c r="B84" s="7">
        <v>52051</v>
      </c>
      <c r="C84" s="7" t="s">
        <v>3</v>
      </c>
      <c r="D84" s="7" t="s">
        <v>297</v>
      </c>
      <c r="E84" s="7" t="s">
        <v>298</v>
      </c>
      <c r="F84" s="7" t="s">
        <v>702</v>
      </c>
      <c r="G84" s="7" t="s">
        <v>299</v>
      </c>
      <c r="H84" s="7">
        <v>36</v>
      </c>
      <c r="I84" s="7">
        <v>19.3</v>
      </c>
      <c r="J84" s="7">
        <v>137</v>
      </c>
      <c r="K84" s="7">
        <v>18.5</v>
      </c>
      <c r="L84" s="7">
        <v>455</v>
      </c>
      <c r="M84" s="7">
        <v>10</v>
      </c>
      <c r="N84" s="7">
        <v>2</v>
      </c>
      <c r="O84" s="7" t="s">
        <v>300</v>
      </c>
      <c r="P84" s="7">
        <v>52905</v>
      </c>
      <c r="Q84" s="7" t="s">
        <v>68</v>
      </c>
    </row>
    <row r="85" spans="1:17" ht="21.75" customHeight="1" x14ac:dyDescent="0.15">
      <c r="A85" s="7" t="s">
        <v>8</v>
      </c>
      <c r="B85" s="7">
        <v>52081</v>
      </c>
      <c r="C85" s="7" t="s">
        <v>3</v>
      </c>
      <c r="D85" s="7" t="s">
        <v>301</v>
      </c>
      <c r="E85" s="7" t="s">
        <v>93</v>
      </c>
      <c r="F85" s="7" t="s">
        <v>703</v>
      </c>
      <c r="G85" s="7" t="s">
        <v>302</v>
      </c>
      <c r="H85" s="7">
        <v>36</v>
      </c>
      <c r="I85" s="7">
        <v>16.399999999999999</v>
      </c>
      <c r="J85" s="7">
        <v>136</v>
      </c>
      <c r="K85" s="7">
        <v>53.8</v>
      </c>
      <c r="L85" s="7">
        <v>478</v>
      </c>
      <c r="M85" s="7">
        <v>10</v>
      </c>
      <c r="N85" s="7">
        <v>4</v>
      </c>
      <c r="O85" s="7" t="s">
        <v>303</v>
      </c>
      <c r="P85" s="7">
        <v>52910</v>
      </c>
      <c r="Q85" s="7" t="s">
        <v>655</v>
      </c>
    </row>
    <row r="86" spans="1:17" ht="21.75" customHeight="1" x14ac:dyDescent="0.15">
      <c r="A86" s="7" t="s">
        <v>8</v>
      </c>
      <c r="B86" s="7">
        <v>52111</v>
      </c>
      <c r="C86" s="7" t="s">
        <v>3</v>
      </c>
      <c r="D86" s="7" t="s">
        <v>304</v>
      </c>
      <c r="E86" s="7" t="s">
        <v>305</v>
      </c>
      <c r="F86" s="7" t="s">
        <v>704</v>
      </c>
      <c r="G86" s="7" t="s">
        <v>306</v>
      </c>
      <c r="H86" s="7">
        <v>36</v>
      </c>
      <c r="I86" s="7">
        <v>14.9</v>
      </c>
      <c r="J86" s="7">
        <v>137</v>
      </c>
      <c r="K86" s="7">
        <v>30.2</v>
      </c>
      <c r="L86" s="7">
        <v>765</v>
      </c>
      <c r="M86" s="7">
        <v>10</v>
      </c>
      <c r="N86" s="7">
        <v>1.5</v>
      </c>
      <c r="O86" s="7" t="s">
        <v>307</v>
      </c>
      <c r="P86" s="7" t="s">
        <v>68</v>
      </c>
      <c r="Q86" s="7" t="s">
        <v>655</v>
      </c>
    </row>
    <row r="87" spans="1:17" ht="21.75" customHeight="1" x14ac:dyDescent="0.15">
      <c r="A87" s="7" t="s">
        <v>8</v>
      </c>
      <c r="B87" s="7">
        <v>52131</v>
      </c>
      <c r="C87" s="7" t="s">
        <v>4</v>
      </c>
      <c r="D87" s="7" t="s">
        <v>308</v>
      </c>
      <c r="E87" s="7" t="s">
        <v>309</v>
      </c>
      <c r="F87" s="7" t="s">
        <v>705</v>
      </c>
      <c r="G87" s="7" t="s">
        <v>310</v>
      </c>
      <c r="H87" s="7">
        <v>36</v>
      </c>
      <c r="I87" s="7">
        <v>8.8000000000000007</v>
      </c>
      <c r="J87" s="7">
        <v>136</v>
      </c>
      <c r="K87" s="7">
        <v>54.5</v>
      </c>
      <c r="L87" s="7">
        <v>640</v>
      </c>
      <c r="M87" s="7" t="s">
        <v>68</v>
      </c>
      <c r="N87" s="7" t="s">
        <v>68</v>
      </c>
      <c r="O87" s="7" t="s">
        <v>311</v>
      </c>
      <c r="P87" s="7" t="s">
        <v>68</v>
      </c>
      <c r="Q87" s="7" t="s">
        <v>68</v>
      </c>
    </row>
    <row r="88" spans="1:17" ht="21.75" customHeight="1" x14ac:dyDescent="0.15">
      <c r="A88" s="7" t="s">
        <v>8</v>
      </c>
      <c r="B88" s="7">
        <v>52137</v>
      </c>
      <c r="C88" s="7" t="s">
        <v>4</v>
      </c>
      <c r="D88" s="7" t="s">
        <v>312</v>
      </c>
      <c r="E88" s="7" t="s">
        <v>313</v>
      </c>
      <c r="F88" s="7" t="s">
        <v>706</v>
      </c>
      <c r="G88" s="7" t="s">
        <v>314</v>
      </c>
      <c r="H88" s="7">
        <v>36</v>
      </c>
      <c r="I88" s="7">
        <v>10.8</v>
      </c>
      <c r="J88" s="7">
        <v>137</v>
      </c>
      <c r="K88" s="7">
        <v>2.7</v>
      </c>
      <c r="L88" s="7">
        <v>740</v>
      </c>
      <c r="M88" s="7" t="s">
        <v>68</v>
      </c>
      <c r="N88" s="7" t="s">
        <v>68</v>
      </c>
      <c r="O88" s="7" t="s">
        <v>315</v>
      </c>
      <c r="P88" s="7" t="s">
        <v>68</v>
      </c>
      <c r="Q88" s="7" t="s">
        <v>68</v>
      </c>
    </row>
    <row r="89" spans="1:17" ht="21.75" customHeight="1" x14ac:dyDescent="0.15">
      <c r="A89" s="7" t="s">
        <v>8</v>
      </c>
      <c r="B89" s="7">
        <v>52146</v>
      </c>
      <c r="C89" s="7" t="s">
        <v>5</v>
      </c>
      <c r="D89" s="7" t="s">
        <v>316</v>
      </c>
      <c r="E89" s="7" t="s">
        <v>317</v>
      </c>
      <c r="F89" s="7" t="s">
        <v>316</v>
      </c>
      <c r="G89" s="7" t="s">
        <v>318</v>
      </c>
      <c r="H89" s="7">
        <v>36</v>
      </c>
      <c r="I89" s="7">
        <v>9.3000000000000007</v>
      </c>
      <c r="J89" s="7">
        <v>137</v>
      </c>
      <c r="K89" s="7">
        <v>15.2</v>
      </c>
      <c r="L89" s="7">
        <v>560</v>
      </c>
      <c r="M89" s="7">
        <v>18.100000000000001</v>
      </c>
      <c r="N89" s="7" t="s">
        <v>68</v>
      </c>
      <c r="O89" s="7" t="s">
        <v>69</v>
      </c>
      <c r="P89" s="7">
        <v>52913</v>
      </c>
      <c r="Q89" s="7" t="s">
        <v>68</v>
      </c>
    </row>
    <row r="90" spans="1:17" ht="21.75" customHeight="1" x14ac:dyDescent="0.15">
      <c r="A90" s="7" t="s">
        <v>8</v>
      </c>
      <c r="B90" s="7">
        <v>52152</v>
      </c>
      <c r="C90" s="7" t="s">
        <v>4</v>
      </c>
      <c r="D90" s="7" t="s">
        <v>319</v>
      </c>
      <c r="E90" s="7" t="s">
        <v>320</v>
      </c>
      <c r="F90" s="7" t="s">
        <v>707</v>
      </c>
      <c r="G90" s="7" t="s">
        <v>321</v>
      </c>
      <c r="H90" s="7">
        <v>36</v>
      </c>
      <c r="I90" s="7">
        <v>11.2</v>
      </c>
      <c r="J90" s="7">
        <v>137</v>
      </c>
      <c r="K90" s="7">
        <v>22.3</v>
      </c>
      <c r="L90" s="7">
        <v>910</v>
      </c>
      <c r="M90" s="7" t="s">
        <v>68</v>
      </c>
      <c r="N90" s="7" t="s">
        <v>68</v>
      </c>
      <c r="O90" s="7" t="s">
        <v>322</v>
      </c>
      <c r="P90" s="7" t="s">
        <v>68</v>
      </c>
      <c r="Q90" s="7" t="s">
        <v>68</v>
      </c>
    </row>
    <row r="91" spans="1:17" ht="21.75" customHeight="1" x14ac:dyDescent="0.15">
      <c r="A91" s="7" t="s">
        <v>8</v>
      </c>
      <c r="B91" s="7">
        <v>52173</v>
      </c>
      <c r="C91" s="7" t="s">
        <v>4</v>
      </c>
      <c r="D91" s="7" t="s">
        <v>18</v>
      </c>
      <c r="E91" s="7" t="s">
        <v>323</v>
      </c>
      <c r="F91" s="7" t="s">
        <v>708</v>
      </c>
      <c r="G91" s="7" t="s">
        <v>324</v>
      </c>
      <c r="H91" s="7">
        <v>36</v>
      </c>
      <c r="I91" s="7">
        <v>0.6</v>
      </c>
      <c r="J91" s="7">
        <v>136</v>
      </c>
      <c r="K91" s="7">
        <v>53.6</v>
      </c>
      <c r="L91" s="7">
        <v>885</v>
      </c>
      <c r="M91" s="7" t="s">
        <v>68</v>
      </c>
      <c r="N91" s="7" t="s">
        <v>68</v>
      </c>
      <c r="O91" s="7" t="s">
        <v>325</v>
      </c>
      <c r="P91" s="7" t="s">
        <v>68</v>
      </c>
      <c r="Q91" s="7" t="s">
        <v>68</v>
      </c>
    </row>
    <row r="92" spans="1:17" ht="21.75" customHeight="1" x14ac:dyDescent="0.15">
      <c r="A92" s="7" t="s">
        <v>8</v>
      </c>
      <c r="B92" s="7">
        <v>52181</v>
      </c>
      <c r="C92" s="7" t="s">
        <v>3</v>
      </c>
      <c r="D92" s="7" t="s">
        <v>326</v>
      </c>
      <c r="E92" s="7" t="s">
        <v>327</v>
      </c>
      <c r="F92" s="7" t="s">
        <v>709</v>
      </c>
      <c r="G92" s="7" t="s">
        <v>328</v>
      </c>
      <c r="H92" s="7">
        <v>36</v>
      </c>
      <c r="I92" s="7">
        <v>3.6</v>
      </c>
      <c r="J92" s="7">
        <v>137</v>
      </c>
      <c r="K92" s="7">
        <v>2.1</v>
      </c>
      <c r="L92" s="7">
        <v>1015</v>
      </c>
      <c r="M92" s="7">
        <v>10</v>
      </c>
      <c r="N92" s="7">
        <v>2.8</v>
      </c>
      <c r="O92" s="7" t="s">
        <v>329</v>
      </c>
      <c r="P92" s="7" t="s">
        <v>68</v>
      </c>
      <c r="Q92" s="7" t="s">
        <v>655</v>
      </c>
    </row>
    <row r="93" spans="1:17" ht="21.75" customHeight="1" x14ac:dyDescent="0.15">
      <c r="A93" s="7" t="s">
        <v>8</v>
      </c>
      <c r="B93" s="7">
        <v>52192</v>
      </c>
      <c r="C93" s="7" t="s">
        <v>4</v>
      </c>
      <c r="D93" s="7" t="s">
        <v>330</v>
      </c>
      <c r="E93" s="7" t="s">
        <v>331</v>
      </c>
      <c r="F93" s="7" t="s">
        <v>710</v>
      </c>
      <c r="G93" s="7" t="s">
        <v>332</v>
      </c>
      <c r="H93" s="7">
        <v>36</v>
      </c>
      <c r="I93" s="7">
        <v>2.1</v>
      </c>
      <c r="J93" s="7">
        <v>137</v>
      </c>
      <c r="K93" s="7">
        <v>15.6</v>
      </c>
      <c r="L93" s="7">
        <v>880</v>
      </c>
      <c r="M93" s="7" t="s">
        <v>68</v>
      </c>
      <c r="N93" s="7" t="s">
        <v>68</v>
      </c>
      <c r="O93" s="7" t="s">
        <v>333</v>
      </c>
      <c r="P93" s="7" t="s">
        <v>68</v>
      </c>
      <c r="Q93" s="7" t="s">
        <v>68</v>
      </c>
    </row>
    <row r="94" spans="1:17" ht="21.75" customHeight="1" x14ac:dyDescent="0.15">
      <c r="A94" s="7" t="s">
        <v>8</v>
      </c>
      <c r="B94" s="7">
        <v>52196</v>
      </c>
      <c r="C94" s="7" t="s">
        <v>3</v>
      </c>
      <c r="D94" s="7" t="s">
        <v>334</v>
      </c>
      <c r="E94" s="7" t="s">
        <v>335</v>
      </c>
      <c r="F94" s="7" t="s">
        <v>711</v>
      </c>
      <c r="G94" s="7" t="s">
        <v>336</v>
      </c>
      <c r="H94" s="7">
        <v>36</v>
      </c>
      <c r="I94" s="7">
        <v>0.9</v>
      </c>
      <c r="J94" s="7">
        <v>137</v>
      </c>
      <c r="K94" s="7">
        <v>23.3</v>
      </c>
      <c r="L94" s="7">
        <v>930</v>
      </c>
      <c r="M94" s="7">
        <v>9.4</v>
      </c>
      <c r="N94" s="7">
        <v>2</v>
      </c>
      <c r="O94" s="7" t="s">
        <v>87</v>
      </c>
      <c r="P94" s="7" t="s">
        <v>68</v>
      </c>
      <c r="Q94" s="7" t="s">
        <v>655</v>
      </c>
    </row>
    <row r="95" spans="1:17" ht="21.75" customHeight="1" x14ac:dyDescent="0.15">
      <c r="A95" s="7" t="s">
        <v>8</v>
      </c>
      <c r="B95" s="7">
        <v>52221</v>
      </c>
      <c r="C95" s="7" t="s">
        <v>3</v>
      </c>
      <c r="D95" s="7" t="s">
        <v>337</v>
      </c>
      <c r="E95" s="7" t="s">
        <v>338</v>
      </c>
      <c r="F95" s="7" t="s">
        <v>712</v>
      </c>
      <c r="G95" s="7" t="s">
        <v>339</v>
      </c>
      <c r="H95" s="7">
        <v>35</v>
      </c>
      <c r="I95" s="7">
        <v>55.4</v>
      </c>
      <c r="J95" s="7">
        <v>136</v>
      </c>
      <c r="K95" s="7">
        <v>49.9</v>
      </c>
      <c r="L95" s="7">
        <v>430</v>
      </c>
      <c r="M95" s="7">
        <v>9.9</v>
      </c>
      <c r="N95" s="7">
        <v>2.8</v>
      </c>
      <c r="O95" s="7" t="s">
        <v>340</v>
      </c>
      <c r="P95" s="7">
        <v>52915</v>
      </c>
      <c r="Q95" s="7" t="s">
        <v>68</v>
      </c>
    </row>
    <row r="96" spans="1:17" ht="21.75" customHeight="1" x14ac:dyDescent="0.15">
      <c r="A96" s="7" t="s">
        <v>8</v>
      </c>
      <c r="B96" s="7">
        <v>52286</v>
      </c>
      <c r="C96" s="7" t="s">
        <v>3</v>
      </c>
      <c r="D96" s="7" t="s">
        <v>341</v>
      </c>
      <c r="E96" s="7" t="s">
        <v>342</v>
      </c>
      <c r="F96" s="7" t="s">
        <v>713</v>
      </c>
      <c r="G96" s="7" t="s">
        <v>343</v>
      </c>
      <c r="H96" s="7">
        <v>35</v>
      </c>
      <c r="I96" s="7">
        <v>53.3</v>
      </c>
      <c r="J96" s="7">
        <v>137</v>
      </c>
      <c r="K96" s="7">
        <v>12.4</v>
      </c>
      <c r="L96" s="7">
        <v>425</v>
      </c>
      <c r="M96" s="7">
        <v>10.1</v>
      </c>
      <c r="N96" s="7">
        <v>1.5</v>
      </c>
      <c r="O96" s="7" t="s">
        <v>344</v>
      </c>
      <c r="P96" s="7" t="s">
        <v>68</v>
      </c>
      <c r="Q96" s="7" t="s">
        <v>68</v>
      </c>
    </row>
    <row r="97" spans="1:17" ht="21.75" customHeight="1" x14ac:dyDescent="0.15">
      <c r="A97" s="7" t="s">
        <v>8</v>
      </c>
      <c r="B97" s="7">
        <v>52321</v>
      </c>
      <c r="C97" s="7" t="s">
        <v>4</v>
      </c>
      <c r="D97" s="7" t="s">
        <v>19</v>
      </c>
      <c r="E97" s="7" t="s">
        <v>345</v>
      </c>
      <c r="F97" s="7" t="s">
        <v>19</v>
      </c>
      <c r="G97" s="7" t="s">
        <v>19</v>
      </c>
      <c r="H97" s="7">
        <v>35</v>
      </c>
      <c r="I97" s="7">
        <v>43.4</v>
      </c>
      <c r="J97" s="7">
        <v>136</v>
      </c>
      <c r="K97" s="7">
        <v>47</v>
      </c>
      <c r="L97" s="7">
        <v>351</v>
      </c>
      <c r="M97" s="7" t="s">
        <v>68</v>
      </c>
      <c r="N97" s="7" t="s">
        <v>68</v>
      </c>
      <c r="O97" s="7" t="s">
        <v>256</v>
      </c>
      <c r="P97" s="7" t="s">
        <v>68</v>
      </c>
      <c r="Q97" s="7" t="s">
        <v>68</v>
      </c>
    </row>
    <row r="98" spans="1:17" ht="21.75" customHeight="1" x14ac:dyDescent="0.15">
      <c r="A98" s="7" t="s">
        <v>8</v>
      </c>
      <c r="B98" s="7">
        <v>52331</v>
      </c>
      <c r="C98" s="7" t="s">
        <v>3</v>
      </c>
      <c r="D98" s="7" t="s">
        <v>346</v>
      </c>
      <c r="E98" s="7" t="s">
        <v>347</v>
      </c>
      <c r="F98" s="7" t="s">
        <v>714</v>
      </c>
      <c r="G98" s="7" t="s">
        <v>348</v>
      </c>
      <c r="H98" s="7">
        <v>35</v>
      </c>
      <c r="I98" s="7">
        <v>45.4</v>
      </c>
      <c r="J98" s="7">
        <v>136</v>
      </c>
      <c r="K98" s="7">
        <v>58.7</v>
      </c>
      <c r="L98" s="7">
        <v>271</v>
      </c>
      <c r="M98" s="7">
        <v>10</v>
      </c>
      <c r="N98" s="7">
        <v>1.5</v>
      </c>
      <c r="O98" s="7" t="s">
        <v>98</v>
      </c>
      <c r="P98" s="7" t="s">
        <v>68</v>
      </c>
      <c r="Q98" s="7" t="s">
        <v>655</v>
      </c>
    </row>
    <row r="99" spans="1:17" ht="21.75" customHeight="1" x14ac:dyDescent="0.15">
      <c r="A99" s="7" t="s">
        <v>8</v>
      </c>
      <c r="B99" s="7">
        <v>52346</v>
      </c>
      <c r="C99" s="7" t="s">
        <v>3</v>
      </c>
      <c r="D99" s="7" t="s">
        <v>349</v>
      </c>
      <c r="E99" s="7" t="s">
        <v>350</v>
      </c>
      <c r="F99" s="7" t="s">
        <v>351</v>
      </c>
      <c r="G99" s="7" t="s">
        <v>351</v>
      </c>
      <c r="H99" s="7">
        <v>35</v>
      </c>
      <c r="I99" s="7">
        <v>45.8</v>
      </c>
      <c r="J99" s="7">
        <v>137</v>
      </c>
      <c r="K99" s="7">
        <v>17.3</v>
      </c>
      <c r="L99" s="7">
        <v>450</v>
      </c>
      <c r="M99" s="7">
        <v>10</v>
      </c>
      <c r="N99" s="7">
        <v>1.5</v>
      </c>
      <c r="O99" s="7" t="s">
        <v>352</v>
      </c>
      <c r="P99" s="7" t="s">
        <v>68</v>
      </c>
      <c r="Q99" s="7" t="s">
        <v>655</v>
      </c>
    </row>
    <row r="100" spans="1:17" ht="21.75" customHeight="1" x14ac:dyDescent="0.15">
      <c r="A100" s="7" t="s">
        <v>8</v>
      </c>
      <c r="B100" s="7">
        <v>52381</v>
      </c>
      <c r="C100" s="7" t="s">
        <v>3</v>
      </c>
      <c r="D100" s="7" t="s">
        <v>353</v>
      </c>
      <c r="E100" s="7" t="s">
        <v>354</v>
      </c>
      <c r="F100" s="7" t="s">
        <v>715</v>
      </c>
      <c r="G100" s="7" t="s">
        <v>355</v>
      </c>
      <c r="H100" s="7">
        <v>35</v>
      </c>
      <c r="I100" s="7">
        <v>38.299999999999997</v>
      </c>
      <c r="J100" s="7">
        <v>136</v>
      </c>
      <c r="K100" s="7">
        <v>36.1</v>
      </c>
      <c r="L100" s="7">
        <v>190</v>
      </c>
      <c r="M100" s="7">
        <v>9.9</v>
      </c>
      <c r="N100" s="7">
        <v>2.2000000000000002</v>
      </c>
      <c r="O100" s="7" t="s">
        <v>356</v>
      </c>
      <c r="P100" s="7">
        <v>52920</v>
      </c>
      <c r="Q100" s="7" t="s">
        <v>68</v>
      </c>
    </row>
    <row r="101" spans="1:17" ht="21.75" customHeight="1" x14ac:dyDescent="0.15">
      <c r="A101" s="7" t="s">
        <v>8</v>
      </c>
      <c r="B101" s="7">
        <v>52406</v>
      </c>
      <c r="C101" s="7" t="s">
        <v>3</v>
      </c>
      <c r="D101" s="7" t="s">
        <v>75</v>
      </c>
      <c r="E101" s="7" t="s">
        <v>76</v>
      </c>
      <c r="F101" s="7" t="s">
        <v>716</v>
      </c>
      <c r="G101" s="7" t="s">
        <v>357</v>
      </c>
      <c r="H101" s="7">
        <v>35</v>
      </c>
      <c r="I101" s="7">
        <v>39.700000000000003</v>
      </c>
      <c r="J101" s="7">
        <v>137</v>
      </c>
      <c r="K101" s="7">
        <v>9.6</v>
      </c>
      <c r="L101" s="7">
        <v>233</v>
      </c>
      <c r="M101" s="7">
        <v>10</v>
      </c>
      <c r="N101" s="7">
        <v>1.5</v>
      </c>
      <c r="O101" s="7" t="s">
        <v>358</v>
      </c>
      <c r="P101" s="7" t="s">
        <v>68</v>
      </c>
      <c r="Q101" s="7" t="s">
        <v>68</v>
      </c>
    </row>
    <row r="102" spans="1:17" ht="21.75" customHeight="1" x14ac:dyDescent="0.15">
      <c r="A102" s="7" t="s">
        <v>8</v>
      </c>
      <c r="B102" s="7">
        <v>52421</v>
      </c>
      <c r="C102" s="7" t="s">
        <v>4</v>
      </c>
      <c r="D102" s="7" t="s">
        <v>359</v>
      </c>
      <c r="E102" s="7" t="s">
        <v>360</v>
      </c>
      <c r="F102" s="7" t="s">
        <v>717</v>
      </c>
      <c r="G102" s="7" t="s">
        <v>361</v>
      </c>
      <c r="H102" s="7">
        <v>35</v>
      </c>
      <c r="I102" s="7">
        <v>39.700000000000003</v>
      </c>
      <c r="J102" s="7">
        <v>137</v>
      </c>
      <c r="K102" s="7">
        <v>25.6</v>
      </c>
      <c r="L102" s="7">
        <v>461</v>
      </c>
      <c r="M102" s="7" t="s">
        <v>68</v>
      </c>
      <c r="N102" s="7" t="s">
        <v>68</v>
      </c>
      <c r="O102" s="7" t="s">
        <v>362</v>
      </c>
      <c r="P102" s="7" t="s">
        <v>68</v>
      </c>
      <c r="Q102" s="7" t="s">
        <v>68</v>
      </c>
    </row>
    <row r="103" spans="1:17" ht="21.75" customHeight="1" x14ac:dyDescent="0.15">
      <c r="A103" s="7" t="s">
        <v>8</v>
      </c>
      <c r="B103" s="7">
        <v>52461</v>
      </c>
      <c r="C103" s="7" t="s">
        <v>3</v>
      </c>
      <c r="D103" s="7" t="s">
        <v>363</v>
      </c>
      <c r="E103" s="7" t="s">
        <v>364</v>
      </c>
      <c r="F103" s="7" t="s">
        <v>363</v>
      </c>
      <c r="G103" s="7" t="s">
        <v>365</v>
      </c>
      <c r="H103" s="7">
        <v>35</v>
      </c>
      <c r="I103" s="7">
        <v>33.299999999999997</v>
      </c>
      <c r="J103" s="7">
        <v>136</v>
      </c>
      <c r="K103" s="7">
        <v>54.6</v>
      </c>
      <c r="L103" s="7">
        <v>68</v>
      </c>
      <c r="M103" s="7">
        <v>10</v>
      </c>
      <c r="N103" s="7">
        <v>1.5</v>
      </c>
      <c r="O103" s="7" t="s">
        <v>366</v>
      </c>
      <c r="P103" s="7" t="s">
        <v>68</v>
      </c>
      <c r="Q103" s="7" t="s">
        <v>68</v>
      </c>
    </row>
    <row r="104" spans="1:17" ht="21.75" customHeight="1" x14ac:dyDescent="0.15">
      <c r="A104" s="7" t="s">
        <v>8</v>
      </c>
      <c r="B104" s="7">
        <v>52476</v>
      </c>
      <c r="C104" s="7" t="s">
        <v>4</v>
      </c>
      <c r="D104" s="7" t="s">
        <v>367</v>
      </c>
      <c r="E104" s="7" t="s">
        <v>368</v>
      </c>
      <c r="F104" s="7" t="s">
        <v>718</v>
      </c>
      <c r="G104" s="7" t="s">
        <v>369</v>
      </c>
      <c r="H104" s="7">
        <v>35</v>
      </c>
      <c r="I104" s="7">
        <v>30.9</v>
      </c>
      <c r="J104" s="7">
        <v>137</v>
      </c>
      <c r="K104" s="7">
        <v>13.8</v>
      </c>
      <c r="L104" s="7">
        <v>650</v>
      </c>
      <c r="M104" s="7" t="s">
        <v>68</v>
      </c>
      <c r="N104" s="7" t="s">
        <v>68</v>
      </c>
      <c r="O104" s="7" t="s">
        <v>77</v>
      </c>
      <c r="P104" s="7" t="s">
        <v>68</v>
      </c>
      <c r="Q104" s="7" t="s">
        <v>68</v>
      </c>
    </row>
    <row r="105" spans="1:17" ht="21.75" customHeight="1" x14ac:dyDescent="0.15">
      <c r="A105" s="7" t="s">
        <v>8</v>
      </c>
      <c r="B105" s="7">
        <v>52482</v>
      </c>
      <c r="C105" s="7" t="s">
        <v>3</v>
      </c>
      <c r="D105" s="7" t="s">
        <v>370</v>
      </c>
      <c r="E105" s="7" t="s">
        <v>371</v>
      </c>
      <c r="F105" s="7" t="s">
        <v>719</v>
      </c>
      <c r="G105" s="7" t="s">
        <v>372</v>
      </c>
      <c r="H105" s="7">
        <v>35</v>
      </c>
      <c r="I105" s="7">
        <v>35.9</v>
      </c>
      <c r="J105" s="7">
        <v>137</v>
      </c>
      <c r="K105" s="7">
        <v>19.100000000000001</v>
      </c>
      <c r="L105" s="7">
        <v>517</v>
      </c>
      <c r="M105" s="7">
        <v>9.4</v>
      </c>
      <c r="N105" s="7">
        <v>1.5</v>
      </c>
      <c r="O105" s="7" t="s">
        <v>373</v>
      </c>
      <c r="P105" s="7" t="s">
        <v>68</v>
      </c>
      <c r="Q105" s="7" t="s">
        <v>655</v>
      </c>
    </row>
    <row r="106" spans="1:17" ht="21.75" customHeight="1" x14ac:dyDescent="0.15">
      <c r="A106" s="7" t="s">
        <v>8</v>
      </c>
      <c r="B106" s="7">
        <v>52511</v>
      </c>
      <c r="C106" s="7" t="s">
        <v>3</v>
      </c>
      <c r="D106" s="7" t="s">
        <v>374</v>
      </c>
      <c r="E106" s="7" t="s">
        <v>375</v>
      </c>
      <c r="F106" s="7" t="s">
        <v>374</v>
      </c>
      <c r="G106" s="7" t="s">
        <v>376</v>
      </c>
      <c r="H106" s="7">
        <v>35</v>
      </c>
      <c r="I106" s="7">
        <v>29.1</v>
      </c>
      <c r="J106" s="7">
        <v>136</v>
      </c>
      <c r="K106" s="7">
        <v>34</v>
      </c>
      <c r="L106" s="7">
        <v>45</v>
      </c>
      <c r="M106" s="7">
        <v>10</v>
      </c>
      <c r="N106" s="7">
        <v>1.5</v>
      </c>
      <c r="O106" s="7" t="s">
        <v>377</v>
      </c>
      <c r="P106" s="7" t="s">
        <v>68</v>
      </c>
      <c r="Q106" s="7" t="s">
        <v>68</v>
      </c>
    </row>
    <row r="107" spans="1:17" ht="21.75" customHeight="1" x14ac:dyDescent="0.15">
      <c r="A107" s="7" t="s">
        <v>8</v>
      </c>
      <c r="B107" s="7">
        <v>52536</v>
      </c>
      <c r="C107" s="7" t="s">
        <v>3</v>
      </c>
      <c r="D107" s="7" t="s">
        <v>20</v>
      </c>
      <c r="E107" s="7" t="s">
        <v>378</v>
      </c>
      <c r="F107" s="7" t="s">
        <v>20</v>
      </c>
      <c r="G107" s="7" t="s">
        <v>379</v>
      </c>
      <c r="H107" s="7">
        <v>35</v>
      </c>
      <c r="I107" s="7">
        <v>26.7</v>
      </c>
      <c r="J107" s="7">
        <v>137</v>
      </c>
      <c r="K107" s="7">
        <v>0.3</v>
      </c>
      <c r="L107" s="7">
        <v>74</v>
      </c>
      <c r="M107" s="7">
        <v>9.9</v>
      </c>
      <c r="N107" s="7">
        <v>1.5</v>
      </c>
      <c r="O107" s="7" t="s">
        <v>185</v>
      </c>
      <c r="P107" s="7" t="s">
        <v>68</v>
      </c>
      <c r="Q107" s="7" t="s">
        <v>68</v>
      </c>
    </row>
    <row r="108" spans="1:17" ht="21.75" customHeight="1" x14ac:dyDescent="0.15">
      <c r="A108" s="7" t="s">
        <v>8</v>
      </c>
      <c r="B108" s="7">
        <v>52556</v>
      </c>
      <c r="C108" s="7" t="s">
        <v>3</v>
      </c>
      <c r="D108" s="7" t="s">
        <v>380</v>
      </c>
      <c r="E108" s="7" t="s">
        <v>381</v>
      </c>
      <c r="F108" s="7" t="s">
        <v>380</v>
      </c>
      <c r="G108" s="7" t="s">
        <v>382</v>
      </c>
      <c r="H108" s="7">
        <v>35</v>
      </c>
      <c r="I108" s="7">
        <v>26.8</v>
      </c>
      <c r="J108" s="7">
        <v>137</v>
      </c>
      <c r="K108" s="7">
        <v>24.2</v>
      </c>
      <c r="L108" s="7">
        <v>315</v>
      </c>
      <c r="M108" s="7">
        <v>9.9</v>
      </c>
      <c r="N108" s="7">
        <v>1.5</v>
      </c>
      <c r="O108" s="7" t="s">
        <v>383</v>
      </c>
      <c r="P108" s="7" t="s">
        <v>68</v>
      </c>
      <c r="Q108" s="7" t="s">
        <v>68</v>
      </c>
    </row>
    <row r="109" spans="1:17" ht="21.75" customHeight="1" x14ac:dyDescent="0.15">
      <c r="A109" s="7" t="s">
        <v>8</v>
      </c>
      <c r="B109" s="7">
        <v>52557</v>
      </c>
      <c r="C109" s="7" t="s">
        <v>3</v>
      </c>
      <c r="D109" s="7" t="s">
        <v>91</v>
      </c>
      <c r="E109" s="7" t="s">
        <v>92</v>
      </c>
      <c r="F109" s="7" t="s">
        <v>91</v>
      </c>
      <c r="G109" s="7" t="s">
        <v>384</v>
      </c>
      <c r="H109" s="7">
        <v>35</v>
      </c>
      <c r="I109" s="7">
        <v>28.6</v>
      </c>
      <c r="J109" s="7">
        <v>137</v>
      </c>
      <c r="K109" s="7">
        <v>29.2</v>
      </c>
      <c r="L109" s="7">
        <v>378</v>
      </c>
      <c r="M109" s="7">
        <v>10</v>
      </c>
      <c r="N109" s="7">
        <v>1.5</v>
      </c>
      <c r="O109" s="7" t="s">
        <v>385</v>
      </c>
      <c r="P109" s="7" t="s">
        <v>68</v>
      </c>
      <c r="Q109" s="7" t="s">
        <v>68</v>
      </c>
    </row>
    <row r="110" spans="1:17" ht="21.75" customHeight="1" x14ac:dyDescent="0.15">
      <c r="A110" s="7" t="s">
        <v>8</v>
      </c>
      <c r="B110" s="7">
        <v>52571</v>
      </c>
      <c r="C110" s="7" t="s">
        <v>3</v>
      </c>
      <c r="D110" s="7" t="s">
        <v>386</v>
      </c>
      <c r="E110" s="7" t="s">
        <v>387</v>
      </c>
      <c r="F110" s="7" t="s">
        <v>386</v>
      </c>
      <c r="G110" s="7" t="s">
        <v>388</v>
      </c>
      <c r="H110" s="7">
        <v>35</v>
      </c>
      <c r="I110" s="7">
        <v>21.8</v>
      </c>
      <c r="J110" s="7">
        <v>136</v>
      </c>
      <c r="K110" s="7">
        <v>28</v>
      </c>
      <c r="L110" s="7">
        <v>130</v>
      </c>
      <c r="M110" s="7">
        <v>10.1</v>
      </c>
      <c r="N110" s="7">
        <v>1.5</v>
      </c>
      <c r="O110" s="7" t="s">
        <v>221</v>
      </c>
      <c r="P110" s="7">
        <v>52935</v>
      </c>
      <c r="Q110" s="7" t="s">
        <v>68</v>
      </c>
    </row>
    <row r="111" spans="1:17" ht="21.75" customHeight="1" x14ac:dyDescent="0.15">
      <c r="A111" s="7" t="s">
        <v>8</v>
      </c>
      <c r="B111" s="7">
        <v>52581</v>
      </c>
      <c r="C111" s="7" t="s">
        <v>3</v>
      </c>
      <c r="D111" s="7" t="s">
        <v>389</v>
      </c>
      <c r="E111" s="7" t="s">
        <v>390</v>
      </c>
      <c r="F111" s="7" t="s">
        <v>389</v>
      </c>
      <c r="G111" s="7" t="s">
        <v>391</v>
      </c>
      <c r="H111" s="7">
        <v>35</v>
      </c>
      <c r="I111" s="7">
        <v>20.8</v>
      </c>
      <c r="J111" s="7">
        <v>136</v>
      </c>
      <c r="K111" s="7">
        <v>37.200000000000003</v>
      </c>
      <c r="L111" s="7">
        <v>6</v>
      </c>
      <c r="M111" s="7">
        <v>10</v>
      </c>
      <c r="N111" s="7">
        <v>1.5</v>
      </c>
      <c r="O111" s="7" t="s">
        <v>221</v>
      </c>
      <c r="P111" s="7" t="s">
        <v>68</v>
      </c>
      <c r="Q111" s="7" t="s">
        <v>655</v>
      </c>
    </row>
    <row r="112" spans="1:17" ht="21.75" customHeight="1" x14ac:dyDescent="0.15">
      <c r="A112" s="7" t="s">
        <v>8</v>
      </c>
      <c r="B112" s="7">
        <v>52586</v>
      </c>
      <c r="C112" s="7" t="s">
        <v>5</v>
      </c>
      <c r="D112" s="7" t="s">
        <v>8</v>
      </c>
      <c r="E112" s="7" t="s">
        <v>392</v>
      </c>
      <c r="F112" s="7" t="s">
        <v>8</v>
      </c>
      <c r="G112" s="7" t="s">
        <v>393</v>
      </c>
      <c r="H112" s="7">
        <v>35</v>
      </c>
      <c r="I112" s="7">
        <v>24</v>
      </c>
      <c r="J112" s="7">
        <v>136</v>
      </c>
      <c r="K112" s="7">
        <v>45.7</v>
      </c>
      <c r="L112" s="7">
        <v>13</v>
      </c>
      <c r="M112" s="7">
        <v>23</v>
      </c>
      <c r="N112" s="7" t="s">
        <v>68</v>
      </c>
      <c r="O112" s="7" t="s">
        <v>69</v>
      </c>
      <c r="P112" s="7">
        <v>52940</v>
      </c>
      <c r="Q112" s="7" t="s">
        <v>68</v>
      </c>
    </row>
    <row r="113" spans="1:17" ht="21.75" customHeight="1" x14ac:dyDescent="0.15">
      <c r="A113" s="7" t="s">
        <v>8</v>
      </c>
      <c r="B113" s="7">
        <v>52606</v>
      </c>
      <c r="C113" s="7" t="s">
        <v>3</v>
      </c>
      <c r="D113" s="7" t="s">
        <v>394</v>
      </c>
      <c r="E113" s="7" t="s">
        <v>395</v>
      </c>
      <c r="F113" s="7" t="s">
        <v>394</v>
      </c>
      <c r="G113" s="7" t="s">
        <v>396</v>
      </c>
      <c r="H113" s="7">
        <v>35</v>
      </c>
      <c r="I113" s="7">
        <v>20.8</v>
      </c>
      <c r="J113" s="7">
        <v>137</v>
      </c>
      <c r="K113" s="7">
        <v>6.5</v>
      </c>
      <c r="L113" s="7">
        <v>120</v>
      </c>
      <c r="M113" s="7">
        <v>10</v>
      </c>
      <c r="N113" s="7">
        <v>1.5</v>
      </c>
      <c r="O113" s="7" t="s">
        <v>397</v>
      </c>
      <c r="P113" s="7" t="s">
        <v>68</v>
      </c>
      <c r="Q113" s="7" t="s">
        <v>655</v>
      </c>
    </row>
    <row r="114" spans="1:17" ht="21.75" customHeight="1" x14ac:dyDescent="0.15">
      <c r="A114" s="7" t="s">
        <v>8</v>
      </c>
      <c r="B114" s="7">
        <v>52642</v>
      </c>
      <c r="C114" s="7" t="s">
        <v>4</v>
      </c>
      <c r="D114" s="7" t="s">
        <v>398</v>
      </c>
      <c r="E114" s="7" t="s">
        <v>399</v>
      </c>
      <c r="F114" s="7" t="s">
        <v>720</v>
      </c>
      <c r="G114" s="7" t="s">
        <v>400</v>
      </c>
      <c r="H114" s="7">
        <v>35</v>
      </c>
      <c r="I114" s="7">
        <v>14.8</v>
      </c>
      <c r="J114" s="7">
        <v>136</v>
      </c>
      <c r="K114" s="7">
        <v>27.5</v>
      </c>
      <c r="L114" s="7">
        <v>193</v>
      </c>
      <c r="M114" s="7" t="s">
        <v>68</v>
      </c>
      <c r="N114" s="7" t="s">
        <v>68</v>
      </c>
      <c r="O114" s="7" t="s">
        <v>401</v>
      </c>
      <c r="P114" s="7" t="s">
        <v>68</v>
      </c>
      <c r="Q114" s="7" t="s">
        <v>68</v>
      </c>
    </row>
    <row r="115" spans="1:17" ht="21.75" customHeight="1" x14ac:dyDescent="0.15">
      <c r="A115" s="7" t="s">
        <v>10</v>
      </c>
      <c r="B115" s="7">
        <v>54012</v>
      </c>
      <c r="C115" s="7" t="s">
        <v>3</v>
      </c>
      <c r="D115" s="7" t="s">
        <v>403</v>
      </c>
      <c r="E115" s="7" t="s">
        <v>404</v>
      </c>
      <c r="F115" s="7" t="s">
        <v>403</v>
      </c>
      <c r="G115" s="7" t="s">
        <v>405</v>
      </c>
      <c r="H115" s="7">
        <v>38</v>
      </c>
      <c r="I115" s="7">
        <v>27.9</v>
      </c>
      <c r="J115" s="7">
        <v>139</v>
      </c>
      <c r="K115" s="7">
        <v>15.2</v>
      </c>
      <c r="L115" s="7">
        <v>4</v>
      </c>
      <c r="M115" s="7">
        <v>10.4</v>
      </c>
      <c r="N115" s="7">
        <v>1.5</v>
      </c>
      <c r="O115" s="7" t="s">
        <v>406</v>
      </c>
      <c r="P115" s="7" t="s">
        <v>68</v>
      </c>
      <c r="Q115" s="7" t="s">
        <v>655</v>
      </c>
    </row>
    <row r="116" spans="1:17" ht="21.75" customHeight="1" x14ac:dyDescent="0.15">
      <c r="A116" s="7" t="s">
        <v>10</v>
      </c>
      <c r="B116" s="7">
        <v>54041</v>
      </c>
      <c r="C116" s="7" t="s">
        <v>3</v>
      </c>
      <c r="D116" s="7" t="s">
        <v>407</v>
      </c>
      <c r="E116" s="7" t="s">
        <v>408</v>
      </c>
      <c r="F116" s="7" t="s">
        <v>721</v>
      </c>
      <c r="G116" s="7" t="s">
        <v>409</v>
      </c>
      <c r="H116" s="7">
        <v>38</v>
      </c>
      <c r="I116" s="7">
        <v>19.8</v>
      </c>
      <c r="J116" s="7">
        <v>138</v>
      </c>
      <c r="K116" s="7">
        <v>30.7</v>
      </c>
      <c r="L116" s="7">
        <v>58</v>
      </c>
      <c r="M116" s="7">
        <v>8</v>
      </c>
      <c r="N116" s="7">
        <v>1.5</v>
      </c>
      <c r="O116" s="7" t="s">
        <v>410</v>
      </c>
      <c r="P116" s="7" t="s">
        <v>68</v>
      </c>
      <c r="Q116" s="7" t="s">
        <v>68</v>
      </c>
    </row>
    <row r="117" spans="1:17" ht="21.75" customHeight="1" x14ac:dyDescent="0.15">
      <c r="A117" s="7" t="s">
        <v>10</v>
      </c>
      <c r="B117" s="7">
        <v>54056</v>
      </c>
      <c r="C117" s="7" t="s">
        <v>4</v>
      </c>
      <c r="D117" s="7" t="s">
        <v>411</v>
      </c>
      <c r="E117" s="7" t="s">
        <v>412</v>
      </c>
      <c r="F117" s="7" t="s">
        <v>413</v>
      </c>
      <c r="G117" s="7" t="s">
        <v>413</v>
      </c>
      <c r="H117" s="7">
        <v>38</v>
      </c>
      <c r="I117" s="7">
        <v>19.8</v>
      </c>
      <c r="J117" s="7">
        <v>139</v>
      </c>
      <c r="K117" s="7">
        <v>36.200000000000003</v>
      </c>
      <c r="L117" s="7">
        <v>85</v>
      </c>
      <c r="M117" s="7" t="s">
        <v>68</v>
      </c>
      <c r="N117" s="7" t="s">
        <v>68</v>
      </c>
      <c r="O117" s="7" t="s">
        <v>402</v>
      </c>
      <c r="P117" s="7" t="s">
        <v>68</v>
      </c>
      <c r="Q117" s="7" t="s">
        <v>68</v>
      </c>
    </row>
    <row r="118" spans="1:17" ht="21.75" customHeight="1" x14ac:dyDescent="0.15">
      <c r="A118" s="7" t="s">
        <v>10</v>
      </c>
      <c r="B118" s="7">
        <v>54086</v>
      </c>
      <c r="C118" s="7" t="s">
        <v>3</v>
      </c>
      <c r="D118" s="7" t="s">
        <v>414</v>
      </c>
      <c r="E118" s="7" t="s">
        <v>415</v>
      </c>
      <c r="F118" s="7" t="s">
        <v>414</v>
      </c>
      <c r="G118" s="7" t="s">
        <v>416</v>
      </c>
      <c r="H118" s="7">
        <v>38</v>
      </c>
      <c r="I118" s="7">
        <v>13.6</v>
      </c>
      <c r="J118" s="7">
        <v>139</v>
      </c>
      <c r="K118" s="7">
        <v>28.7</v>
      </c>
      <c r="L118" s="7">
        <v>10</v>
      </c>
      <c r="M118" s="7">
        <v>8.3000000000000007</v>
      </c>
      <c r="N118" s="7">
        <v>2.7</v>
      </c>
      <c r="O118" s="7" t="s">
        <v>206</v>
      </c>
      <c r="P118" s="7" t="s">
        <v>68</v>
      </c>
      <c r="Q118" s="7" t="s">
        <v>68</v>
      </c>
    </row>
    <row r="119" spans="1:17" ht="21.75" customHeight="1" x14ac:dyDescent="0.15">
      <c r="A119" s="7" t="s">
        <v>10</v>
      </c>
      <c r="B119" s="7">
        <v>54097</v>
      </c>
      <c r="C119" s="7" t="s">
        <v>4</v>
      </c>
      <c r="D119" s="7" t="s">
        <v>417</v>
      </c>
      <c r="E119" s="7" t="s">
        <v>418</v>
      </c>
      <c r="F119" s="7" t="s">
        <v>722</v>
      </c>
      <c r="G119" s="7" t="s">
        <v>419</v>
      </c>
      <c r="H119" s="7">
        <v>38</v>
      </c>
      <c r="I119" s="7">
        <v>14.8</v>
      </c>
      <c r="J119" s="7">
        <v>139</v>
      </c>
      <c r="K119" s="7">
        <v>36.299999999999997</v>
      </c>
      <c r="L119" s="7">
        <v>45</v>
      </c>
      <c r="M119" s="7" t="s">
        <v>68</v>
      </c>
      <c r="N119" s="7" t="s">
        <v>68</v>
      </c>
      <c r="O119" s="7" t="s">
        <v>420</v>
      </c>
      <c r="P119" s="7" t="s">
        <v>68</v>
      </c>
      <c r="Q119" s="7" t="s">
        <v>68</v>
      </c>
    </row>
    <row r="120" spans="1:17" ht="21.75" customHeight="1" x14ac:dyDescent="0.15">
      <c r="A120" s="7" t="s">
        <v>10</v>
      </c>
      <c r="B120" s="7">
        <v>54157</v>
      </c>
      <c r="C120" s="7" t="s">
        <v>5</v>
      </c>
      <c r="D120" s="7" t="s">
        <v>421</v>
      </c>
      <c r="E120" s="7" t="s">
        <v>422</v>
      </c>
      <c r="F120" s="7" t="s">
        <v>723</v>
      </c>
      <c r="G120" s="7" t="s">
        <v>423</v>
      </c>
      <c r="H120" s="7">
        <v>38</v>
      </c>
      <c r="I120" s="7">
        <v>1.7</v>
      </c>
      <c r="J120" s="7">
        <v>138</v>
      </c>
      <c r="K120" s="7">
        <v>14.4</v>
      </c>
      <c r="L120" s="7">
        <v>6</v>
      </c>
      <c r="M120" s="7">
        <v>33.799999999999997</v>
      </c>
      <c r="N120" s="7" t="s">
        <v>68</v>
      </c>
      <c r="O120" s="7" t="s">
        <v>424</v>
      </c>
      <c r="P120" s="7">
        <v>54900</v>
      </c>
      <c r="Q120" s="7" t="s">
        <v>68</v>
      </c>
    </row>
    <row r="121" spans="1:17" ht="21.75" customHeight="1" x14ac:dyDescent="0.15">
      <c r="A121" s="7" t="s">
        <v>10</v>
      </c>
      <c r="B121" s="7">
        <v>54166</v>
      </c>
      <c r="C121" s="7" t="s">
        <v>3</v>
      </c>
      <c r="D121" s="7" t="s">
        <v>425</v>
      </c>
      <c r="E121" s="7" t="s">
        <v>426</v>
      </c>
      <c r="F121" s="7" t="s">
        <v>724</v>
      </c>
      <c r="G121" s="7" t="s">
        <v>427</v>
      </c>
      <c r="H121" s="7">
        <v>38</v>
      </c>
      <c r="I121" s="7">
        <v>4.4000000000000004</v>
      </c>
      <c r="J121" s="7">
        <v>138</v>
      </c>
      <c r="K121" s="7">
        <v>26.4</v>
      </c>
      <c r="L121" s="7">
        <v>2</v>
      </c>
      <c r="M121" s="7">
        <v>18.8</v>
      </c>
      <c r="N121" s="7">
        <v>1.5</v>
      </c>
      <c r="O121" s="7" t="s">
        <v>428</v>
      </c>
      <c r="P121" s="7" t="s">
        <v>68</v>
      </c>
      <c r="Q121" s="7" t="s">
        <v>655</v>
      </c>
    </row>
    <row r="122" spans="1:17" ht="21.75" customHeight="1" x14ac:dyDescent="0.15">
      <c r="A122" s="7" t="s">
        <v>10</v>
      </c>
      <c r="B122" s="7">
        <v>54181</v>
      </c>
      <c r="C122" s="7" t="s">
        <v>3</v>
      </c>
      <c r="D122" s="7" t="s">
        <v>429</v>
      </c>
      <c r="E122" s="7" t="s">
        <v>430</v>
      </c>
      <c r="F122" s="7" t="s">
        <v>725</v>
      </c>
      <c r="G122" s="7" t="s">
        <v>726</v>
      </c>
      <c r="H122" s="7">
        <v>38</v>
      </c>
      <c r="I122" s="7">
        <v>4.5999999999999996</v>
      </c>
      <c r="J122" s="7">
        <v>139</v>
      </c>
      <c r="K122" s="7">
        <v>23.3</v>
      </c>
      <c r="L122" s="7">
        <v>14</v>
      </c>
      <c r="M122" s="7">
        <v>10</v>
      </c>
      <c r="N122" s="7">
        <v>2.6</v>
      </c>
      <c r="O122" s="7" t="s">
        <v>215</v>
      </c>
      <c r="P122" s="7" t="s">
        <v>68</v>
      </c>
      <c r="Q122" s="7" t="s">
        <v>655</v>
      </c>
    </row>
    <row r="123" spans="1:17" ht="21.75" customHeight="1" x14ac:dyDescent="0.15">
      <c r="A123" s="7" t="s">
        <v>10</v>
      </c>
      <c r="B123" s="7">
        <v>54191</v>
      </c>
      <c r="C123" s="7" t="s">
        <v>3</v>
      </c>
      <c r="D123" s="7" t="s">
        <v>431</v>
      </c>
      <c r="E123" s="7" t="s">
        <v>432</v>
      </c>
      <c r="F123" s="7" t="s">
        <v>727</v>
      </c>
      <c r="G123" s="7" t="s">
        <v>433</v>
      </c>
      <c r="H123" s="7">
        <v>38</v>
      </c>
      <c r="I123" s="7">
        <v>5.5</v>
      </c>
      <c r="J123" s="7">
        <v>139</v>
      </c>
      <c r="K123" s="7">
        <v>33.799999999999997</v>
      </c>
      <c r="L123" s="7">
        <v>33</v>
      </c>
      <c r="M123" s="7">
        <v>10</v>
      </c>
      <c r="N123" s="7">
        <v>2.8</v>
      </c>
      <c r="O123" s="7" t="s">
        <v>434</v>
      </c>
      <c r="P123" s="7">
        <v>54905</v>
      </c>
      <c r="Q123" s="7" t="s">
        <v>68</v>
      </c>
    </row>
    <row r="124" spans="1:17" ht="21.75" customHeight="1" x14ac:dyDescent="0.15">
      <c r="A124" s="7" t="s">
        <v>10</v>
      </c>
      <c r="B124" s="7">
        <v>54232</v>
      </c>
      <c r="C124" s="7" t="s">
        <v>5</v>
      </c>
      <c r="D124" s="7" t="s">
        <v>10</v>
      </c>
      <c r="E124" s="7" t="s">
        <v>435</v>
      </c>
      <c r="F124" s="7" t="s">
        <v>10</v>
      </c>
      <c r="G124" s="7" t="s">
        <v>436</v>
      </c>
      <c r="H124" s="7">
        <v>37</v>
      </c>
      <c r="I124" s="7">
        <v>53.6</v>
      </c>
      <c r="J124" s="7">
        <v>139</v>
      </c>
      <c r="K124" s="7">
        <v>1.1000000000000001</v>
      </c>
      <c r="L124" s="7">
        <v>4</v>
      </c>
      <c r="M124" s="7" t="s">
        <v>68</v>
      </c>
      <c r="N124" s="7" t="s">
        <v>68</v>
      </c>
      <c r="O124" s="7" t="s">
        <v>437</v>
      </c>
      <c r="P124" s="7">
        <v>54907</v>
      </c>
      <c r="Q124" s="7" t="s">
        <v>79</v>
      </c>
    </row>
    <row r="125" spans="1:17" ht="21.75" customHeight="1" x14ac:dyDescent="0.15">
      <c r="A125" s="7" t="s">
        <v>10</v>
      </c>
      <c r="B125" s="7">
        <v>54232</v>
      </c>
      <c r="C125" s="7" t="s">
        <v>5</v>
      </c>
      <c r="D125" s="7" t="s">
        <v>10</v>
      </c>
      <c r="E125" s="7" t="s">
        <v>435</v>
      </c>
      <c r="F125" s="7" t="s">
        <v>10</v>
      </c>
      <c r="G125" s="7" t="s">
        <v>438</v>
      </c>
      <c r="H125" s="7">
        <v>37</v>
      </c>
      <c r="I125" s="7">
        <v>53.3</v>
      </c>
      <c r="J125" s="7">
        <v>139</v>
      </c>
      <c r="K125" s="7">
        <v>2.9</v>
      </c>
      <c r="L125" s="7">
        <v>0</v>
      </c>
      <c r="M125" s="7">
        <v>15.1</v>
      </c>
      <c r="N125" s="7" t="s">
        <v>68</v>
      </c>
      <c r="O125" s="7" t="s">
        <v>437</v>
      </c>
      <c r="P125" s="7" t="s">
        <v>68</v>
      </c>
      <c r="Q125" s="7" t="s">
        <v>80</v>
      </c>
    </row>
    <row r="126" spans="1:17" ht="21.75" customHeight="1" x14ac:dyDescent="0.15">
      <c r="A126" s="7" t="s">
        <v>10</v>
      </c>
      <c r="B126" s="7">
        <v>54236</v>
      </c>
      <c r="C126" s="7" t="s">
        <v>5</v>
      </c>
      <c r="D126" s="7" t="s">
        <v>439</v>
      </c>
      <c r="E126" s="7" t="s">
        <v>440</v>
      </c>
      <c r="F126" s="7" t="s">
        <v>728</v>
      </c>
      <c r="G126" s="7" t="s">
        <v>441</v>
      </c>
      <c r="H126" s="7">
        <v>37</v>
      </c>
      <c r="I126" s="7">
        <v>57.3</v>
      </c>
      <c r="J126" s="7">
        <v>139</v>
      </c>
      <c r="K126" s="7">
        <v>6.7</v>
      </c>
      <c r="L126" s="7">
        <v>1</v>
      </c>
      <c r="M126" s="7">
        <v>10</v>
      </c>
      <c r="N126" s="7" t="s">
        <v>68</v>
      </c>
      <c r="O126" s="7" t="s">
        <v>70</v>
      </c>
      <c r="P126" s="7">
        <v>54908</v>
      </c>
      <c r="Q126" s="7" t="s">
        <v>665</v>
      </c>
    </row>
    <row r="127" spans="1:17" ht="21.75" customHeight="1" x14ac:dyDescent="0.15">
      <c r="A127" s="7" t="s">
        <v>10</v>
      </c>
      <c r="B127" s="7">
        <v>54271</v>
      </c>
      <c r="C127" s="7" t="s">
        <v>3</v>
      </c>
      <c r="D127" s="7" t="s">
        <v>442</v>
      </c>
      <c r="E127" s="7" t="s">
        <v>443</v>
      </c>
      <c r="F127" s="7" t="s">
        <v>729</v>
      </c>
      <c r="G127" s="7" t="s">
        <v>444</v>
      </c>
      <c r="H127" s="7">
        <v>37</v>
      </c>
      <c r="I127" s="7">
        <v>50.5</v>
      </c>
      <c r="J127" s="7">
        <v>138</v>
      </c>
      <c r="K127" s="7">
        <v>18.8</v>
      </c>
      <c r="L127" s="7">
        <v>11</v>
      </c>
      <c r="M127" s="7">
        <v>10</v>
      </c>
      <c r="N127" s="7">
        <v>1.5</v>
      </c>
      <c r="O127" s="7" t="s">
        <v>445</v>
      </c>
      <c r="P127" s="7" t="s">
        <v>68</v>
      </c>
      <c r="Q127" s="7" t="s">
        <v>68</v>
      </c>
    </row>
    <row r="128" spans="1:17" ht="21.75" customHeight="1" x14ac:dyDescent="0.15">
      <c r="A128" s="7" t="s">
        <v>10</v>
      </c>
      <c r="B128" s="7">
        <v>54296</v>
      </c>
      <c r="C128" s="7" t="s">
        <v>3</v>
      </c>
      <c r="D128" s="7" t="s">
        <v>446</v>
      </c>
      <c r="E128" s="7" t="s">
        <v>447</v>
      </c>
      <c r="F128" s="7" t="s">
        <v>730</v>
      </c>
      <c r="G128" s="7" t="s">
        <v>448</v>
      </c>
      <c r="H128" s="7">
        <v>37</v>
      </c>
      <c r="I128" s="7">
        <v>47.5</v>
      </c>
      <c r="J128" s="7">
        <v>139</v>
      </c>
      <c r="K128" s="7">
        <v>5.2</v>
      </c>
      <c r="L128" s="7">
        <v>3</v>
      </c>
      <c r="M128" s="7">
        <v>10</v>
      </c>
      <c r="N128" s="7">
        <v>2.5</v>
      </c>
      <c r="O128" s="7" t="s">
        <v>109</v>
      </c>
      <c r="P128" s="7">
        <v>54910</v>
      </c>
      <c r="Q128" s="7" t="s">
        <v>68</v>
      </c>
    </row>
    <row r="129" spans="1:17" ht="21.75" customHeight="1" x14ac:dyDescent="0.15">
      <c r="A129" s="7" t="s">
        <v>10</v>
      </c>
      <c r="B129" s="7">
        <v>54301</v>
      </c>
      <c r="C129" s="7" t="s">
        <v>4</v>
      </c>
      <c r="D129" s="7" t="s">
        <v>449</v>
      </c>
      <c r="E129" s="7" t="s">
        <v>450</v>
      </c>
      <c r="F129" s="7" t="s">
        <v>731</v>
      </c>
      <c r="G129" s="7" t="s">
        <v>451</v>
      </c>
      <c r="H129" s="7">
        <v>37</v>
      </c>
      <c r="I129" s="7">
        <v>50</v>
      </c>
      <c r="J129" s="7">
        <v>139</v>
      </c>
      <c r="K129" s="7">
        <v>14.2</v>
      </c>
      <c r="L129" s="7">
        <v>9</v>
      </c>
      <c r="M129" s="7" t="s">
        <v>68</v>
      </c>
      <c r="N129" s="7" t="s">
        <v>68</v>
      </c>
      <c r="O129" s="7" t="s">
        <v>452</v>
      </c>
      <c r="P129" s="7" t="s">
        <v>68</v>
      </c>
      <c r="Q129" s="7" t="s">
        <v>68</v>
      </c>
    </row>
    <row r="130" spans="1:17" ht="21.75" customHeight="1" x14ac:dyDescent="0.15">
      <c r="A130" s="7" t="s">
        <v>10</v>
      </c>
      <c r="B130" s="7">
        <v>54311</v>
      </c>
      <c r="C130" s="7" t="s">
        <v>4</v>
      </c>
      <c r="D130" s="7" t="s">
        <v>453</v>
      </c>
      <c r="E130" s="7" t="s">
        <v>454</v>
      </c>
      <c r="F130" s="7" t="s">
        <v>732</v>
      </c>
      <c r="G130" s="7" t="s">
        <v>455</v>
      </c>
      <c r="H130" s="7">
        <v>37</v>
      </c>
      <c r="I130" s="7">
        <v>50.1</v>
      </c>
      <c r="J130" s="7">
        <v>139</v>
      </c>
      <c r="K130" s="7">
        <v>24.9</v>
      </c>
      <c r="L130" s="7">
        <v>135</v>
      </c>
      <c r="M130" s="7" t="s">
        <v>68</v>
      </c>
      <c r="N130" s="7" t="s">
        <v>68</v>
      </c>
      <c r="O130" s="7" t="s">
        <v>456</v>
      </c>
      <c r="P130" s="7" t="s">
        <v>68</v>
      </c>
      <c r="Q130" s="7" t="s">
        <v>68</v>
      </c>
    </row>
    <row r="131" spans="1:17" ht="21.75" customHeight="1" x14ac:dyDescent="0.15">
      <c r="A131" s="7" t="s">
        <v>10</v>
      </c>
      <c r="B131" s="7">
        <v>54341</v>
      </c>
      <c r="C131" s="7" t="s">
        <v>3</v>
      </c>
      <c r="D131" s="7" t="s">
        <v>457</v>
      </c>
      <c r="E131" s="7" t="s">
        <v>458</v>
      </c>
      <c r="F131" s="7" t="s">
        <v>733</v>
      </c>
      <c r="G131" s="7" t="s">
        <v>459</v>
      </c>
      <c r="H131" s="7">
        <v>37</v>
      </c>
      <c r="I131" s="7">
        <v>46.1</v>
      </c>
      <c r="J131" s="7">
        <v>138</v>
      </c>
      <c r="K131" s="7">
        <v>54.8</v>
      </c>
      <c r="L131" s="7">
        <v>2</v>
      </c>
      <c r="M131" s="7">
        <v>10</v>
      </c>
      <c r="N131" s="7">
        <v>2.2999999999999998</v>
      </c>
      <c r="O131" s="7" t="s">
        <v>94</v>
      </c>
      <c r="P131" s="7" t="s">
        <v>68</v>
      </c>
      <c r="Q131" s="7" t="s">
        <v>655</v>
      </c>
    </row>
    <row r="132" spans="1:17" ht="21.75" customHeight="1" x14ac:dyDescent="0.15">
      <c r="A132" s="7" t="s">
        <v>10</v>
      </c>
      <c r="B132" s="7">
        <v>54387</v>
      </c>
      <c r="C132" s="7" t="s">
        <v>3</v>
      </c>
      <c r="D132" s="7" t="s">
        <v>460</v>
      </c>
      <c r="E132" s="7" t="s">
        <v>461</v>
      </c>
      <c r="F132" s="7" t="s">
        <v>734</v>
      </c>
      <c r="G132" s="7" t="s">
        <v>462</v>
      </c>
      <c r="H132" s="7">
        <v>37</v>
      </c>
      <c r="I132" s="7">
        <v>38.4</v>
      </c>
      <c r="J132" s="7">
        <v>138</v>
      </c>
      <c r="K132" s="7">
        <v>46</v>
      </c>
      <c r="L132" s="7">
        <v>44</v>
      </c>
      <c r="M132" s="7">
        <v>7.9</v>
      </c>
      <c r="N132" s="7">
        <v>1.5</v>
      </c>
      <c r="O132" s="7" t="s">
        <v>463</v>
      </c>
      <c r="P132" s="7" t="s">
        <v>68</v>
      </c>
      <c r="Q132" s="7" t="s">
        <v>655</v>
      </c>
    </row>
    <row r="133" spans="1:17" ht="21.75" customHeight="1" x14ac:dyDescent="0.15">
      <c r="A133" s="7" t="s">
        <v>10</v>
      </c>
      <c r="B133" s="7">
        <v>54396</v>
      </c>
      <c r="C133" s="7" t="s">
        <v>3</v>
      </c>
      <c r="D133" s="7" t="s">
        <v>464</v>
      </c>
      <c r="E133" s="7" t="s">
        <v>465</v>
      </c>
      <c r="F133" s="7" t="s">
        <v>464</v>
      </c>
      <c r="G133" s="7" t="s">
        <v>466</v>
      </c>
      <c r="H133" s="7">
        <v>37</v>
      </c>
      <c r="I133" s="7">
        <v>38.4</v>
      </c>
      <c r="J133" s="7">
        <v>138</v>
      </c>
      <c r="K133" s="7">
        <v>57.3</v>
      </c>
      <c r="L133" s="7">
        <v>9</v>
      </c>
      <c r="M133" s="7">
        <v>12.4</v>
      </c>
      <c r="N133" s="7">
        <v>2.5</v>
      </c>
      <c r="O133" s="7" t="s">
        <v>120</v>
      </c>
      <c r="P133" s="7" t="s">
        <v>68</v>
      </c>
      <c r="Q133" s="7" t="s">
        <v>68</v>
      </c>
    </row>
    <row r="134" spans="1:17" ht="21.75" customHeight="1" x14ac:dyDescent="0.15">
      <c r="A134" s="7" t="s">
        <v>10</v>
      </c>
      <c r="B134" s="7">
        <v>54406</v>
      </c>
      <c r="C134" s="7" t="s">
        <v>4</v>
      </c>
      <c r="D134" s="7" t="s">
        <v>467</v>
      </c>
      <c r="E134" s="7" t="s">
        <v>468</v>
      </c>
      <c r="F134" s="7" t="s">
        <v>735</v>
      </c>
      <c r="G134" s="7" t="s">
        <v>469</v>
      </c>
      <c r="H134" s="7">
        <v>37</v>
      </c>
      <c r="I134" s="7">
        <v>41.8</v>
      </c>
      <c r="J134" s="7">
        <v>139</v>
      </c>
      <c r="K134" s="7">
        <v>11.3</v>
      </c>
      <c r="L134" s="7">
        <v>25</v>
      </c>
      <c r="M134" s="7" t="s">
        <v>68</v>
      </c>
      <c r="N134" s="7" t="s">
        <v>68</v>
      </c>
      <c r="O134" s="7" t="s">
        <v>77</v>
      </c>
      <c r="P134" s="7" t="s">
        <v>68</v>
      </c>
      <c r="Q134" s="7" t="s">
        <v>68</v>
      </c>
    </row>
    <row r="135" spans="1:17" ht="21.75" customHeight="1" x14ac:dyDescent="0.15">
      <c r="A135" s="7" t="s">
        <v>10</v>
      </c>
      <c r="B135" s="7">
        <v>54421</v>
      </c>
      <c r="C135" s="7" t="s">
        <v>3</v>
      </c>
      <c r="D135" s="7" t="s">
        <v>470</v>
      </c>
      <c r="E135" s="7" t="s">
        <v>471</v>
      </c>
      <c r="F135" s="7" t="s">
        <v>736</v>
      </c>
      <c r="G135" s="7" t="s">
        <v>472</v>
      </c>
      <c r="H135" s="7">
        <v>37</v>
      </c>
      <c r="I135" s="7">
        <v>40.299999999999997</v>
      </c>
      <c r="J135" s="7">
        <v>139</v>
      </c>
      <c r="K135" s="7">
        <v>26.8</v>
      </c>
      <c r="L135" s="7">
        <v>100</v>
      </c>
      <c r="M135" s="7">
        <v>9.6</v>
      </c>
      <c r="N135" s="7">
        <v>3</v>
      </c>
      <c r="O135" s="7" t="s">
        <v>109</v>
      </c>
      <c r="P135" s="7">
        <v>54915</v>
      </c>
      <c r="Q135" s="7" t="s">
        <v>68</v>
      </c>
    </row>
    <row r="136" spans="1:17" ht="21.75" customHeight="1" x14ac:dyDescent="0.15">
      <c r="A136" s="7" t="s">
        <v>10</v>
      </c>
      <c r="B136" s="7">
        <v>54462</v>
      </c>
      <c r="C136" s="7" t="s">
        <v>4</v>
      </c>
      <c r="D136" s="7" t="s">
        <v>473</v>
      </c>
      <c r="E136" s="7" t="s">
        <v>474</v>
      </c>
      <c r="F136" s="7" t="s">
        <v>475</v>
      </c>
      <c r="G136" s="7" t="s">
        <v>475</v>
      </c>
      <c r="H136" s="7">
        <v>37</v>
      </c>
      <c r="I136" s="7">
        <v>34.799999999999997</v>
      </c>
      <c r="J136" s="7">
        <v>139</v>
      </c>
      <c r="K136" s="7">
        <v>8.4</v>
      </c>
      <c r="L136" s="7">
        <v>125</v>
      </c>
      <c r="M136" s="7" t="s">
        <v>68</v>
      </c>
      <c r="N136" s="7" t="s">
        <v>68</v>
      </c>
      <c r="O136" s="7" t="s">
        <v>476</v>
      </c>
      <c r="P136" s="7" t="s">
        <v>68</v>
      </c>
      <c r="Q136" s="7" t="s">
        <v>68</v>
      </c>
    </row>
    <row r="137" spans="1:17" ht="21.75" customHeight="1" x14ac:dyDescent="0.15">
      <c r="A137" s="7" t="s">
        <v>10</v>
      </c>
      <c r="B137" s="7">
        <v>54472</v>
      </c>
      <c r="C137" s="7" t="s">
        <v>4</v>
      </c>
      <c r="D137" s="7" t="s">
        <v>477</v>
      </c>
      <c r="E137" s="7" t="s">
        <v>478</v>
      </c>
      <c r="F137" s="7" t="s">
        <v>737</v>
      </c>
      <c r="G137" s="7" t="s">
        <v>479</v>
      </c>
      <c r="H137" s="7">
        <v>37</v>
      </c>
      <c r="I137" s="7">
        <v>33</v>
      </c>
      <c r="J137" s="7">
        <v>139</v>
      </c>
      <c r="K137" s="7">
        <v>22.2</v>
      </c>
      <c r="L137" s="7">
        <v>200</v>
      </c>
      <c r="M137" s="7" t="s">
        <v>68</v>
      </c>
      <c r="N137" s="7" t="s">
        <v>68</v>
      </c>
      <c r="O137" s="7" t="s">
        <v>480</v>
      </c>
      <c r="P137" s="7" t="s">
        <v>68</v>
      </c>
      <c r="Q137" s="7" t="s">
        <v>68</v>
      </c>
    </row>
    <row r="138" spans="1:17" ht="21.75" customHeight="1" x14ac:dyDescent="0.15">
      <c r="A138" s="7" t="s">
        <v>10</v>
      </c>
      <c r="B138" s="7">
        <v>54501</v>
      </c>
      <c r="C138" s="7" t="s">
        <v>3</v>
      </c>
      <c r="D138" s="7" t="s">
        <v>481</v>
      </c>
      <c r="E138" s="7" t="s">
        <v>482</v>
      </c>
      <c r="F138" s="7" t="s">
        <v>481</v>
      </c>
      <c r="G138" s="7" t="s">
        <v>483</v>
      </c>
      <c r="H138" s="7">
        <v>37</v>
      </c>
      <c r="I138" s="7">
        <v>27</v>
      </c>
      <c r="J138" s="7">
        <v>138</v>
      </c>
      <c r="K138" s="7">
        <v>49.4</v>
      </c>
      <c r="L138" s="7">
        <v>23</v>
      </c>
      <c r="M138" s="7">
        <v>9.4</v>
      </c>
      <c r="N138" s="7">
        <v>3</v>
      </c>
      <c r="O138" s="7" t="s">
        <v>484</v>
      </c>
      <c r="P138" s="7">
        <v>54920</v>
      </c>
      <c r="Q138" s="7" t="s">
        <v>68</v>
      </c>
    </row>
    <row r="139" spans="1:17" ht="21.75" customHeight="1" x14ac:dyDescent="0.15">
      <c r="A139" s="7" t="s">
        <v>10</v>
      </c>
      <c r="B139" s="7">
        <v>54506</v>
      </c>
      <c r="C139" s="7" t="s">
        <v>4</v>
      </c>
      <c r="D139" s="7" t="s">
        <v>304</v>
      </c>
      <c r="E139" s="7" t="s">
        <v>305</v>
      </c>
      <c r="F139" s="7" t="s">
        <v>738</v>
      </c>
      <c r="G139" s="7" t="s">
        <v>485</v>
      </c>
      <c r="H139" s="7">
        <v>37</v>
      </c>
      <c r="I139" s="7">
        <v>28.5</v>
      </c>
      <c r="J139" s="7">
        <v>138</v>
      </c>
      <c r="K139" s="7">
        <v>59.5</v>
      </c>
      <c r="L139" s="7">
        <v>83</v>
      </c>
      <c r="M139" s="7" t="s">
        <v>68</v>
      </c>
      <c r="N139" s="7" t="s">
        <v>68</v>
      </c>
      <c r="O139" s="7" t="s">
        <v>77</v>
      </c>
      <c r="P139" s="7" t="s">
        <v>68</v>
      </c>
      <c r="Q139" s="7" t="s">
        <v>68</v>
      </c>
    </row>
    <row r="140" spans="1:17" ht="21.75" customHeight="1" x14ac:dyDescent="0.15">
      <c r="A140" s="7" t="s">
        <v>10</v>
      </c>
      <c r="B140" s="7">
        <v>54541</v>
      </c>
      <c r="C140" s="7" t="s">
        <v>3</v>
      </c>
      <c r="D140" s="7" t="s">
        <v>486</v>
      </c>
      <c r="E140" s="7" t="s">
        <v>487</v>
      </c>
      <c r="F140" s="7" t="s">
        <v>486</v>
      </c>
      <c r="G140" s="7" t="s">
        <v>488</v>
      </c>
      <c r="H140" s="7">
        <v>37</v>
      </c>
      <c r="I140" s="7">
        <v>21.1</v>
      </c>
      <c r="J140" s="7">
        <v>138</v>
      </c>
      <c r="K140" s="7">
        <v>33.200000000000003</v>
      </c>
      <c r="L140" s="7">
        <v>7</v>
      </c>
      <c r="M140" s="7">
        <v>10</v>
      </c>
      <c r="N140" s="7">
        <v>2.5</v>
      </c>
      <c r="O140" s="7" t="s">
        <v>185</v>
      </c>
      <c r="P140" s="7">
        <v>54925</v>
      </c>
      <c r="Q140" s="7" t="s">
        <v>68</v>
      </c>
    </row>
    <row r="141" spans="1:17" ht="21.75" customHeight="1" x14ac:dyDescent="0.15">
      <c r="A141" s="7" t="s">
        <v>10</v>
      </c>
      <c r="B141" s="7">
        <v>54566</v>
      </c>
      <c r="C141" s="7" t="s">
        <v>3</v>
      </c>
      <c r="D141" s="7" t="s">
        <v>489</v>
      </c>
      <c r="E141" s="7" t="s">
        <v>490</v>
      </c>
      <c r="F141" s="7" t="s">
        <v>739</v>
      </c>
      <c r="G141" s="7" t="s">
        <v>491</v>
      </c>
      <c r="H141" s="7">
        <v>37</v>
      </c>
      <c r="I141" s="7">
        <v>20.8</v>
      </c>
      <c r="J141" s="7">
        <v>139</v>
      </c>
      <c r="K141" s="7">
        <v>2.6</v>
      </c>
      <c r="L141" s="7">
        <v>222</v>
      </c>
      <c r="M141" s="7">
        <v>10</v>
      </c>
      <c r="N141" s="7">
        <v>5.4</v>
      </c>
      <c r="O141" s="7" t="s">
        <v>492</v>
      </c>
      <c r="P141" s="7">
        <v>54930</v>
      </c>
      <c r="Q141" s="7" t="s">
        <v>655</v>
      </c>
    </row>
    <row r="142" spans="1:17" ht="21.75" customHeight="1" x14ac:dyDescent="0.15">
      <c r="A142" s="7" t="s">
        <v>10</v>
      </c>
      <c r="B142" s="7">
        <v>54586</v>
      </c>
      <c r="C142" s="7" t="s">
        <v>3</v>
      </c>
      <c r="D142" s="7" t="s">
        <v>81</v>
      </c>
      <c r="E142" s="7" t="s">
        <v>82</v>
      </c>
      <c r="F142" s="7" t="s">
        <v>740</v>
      </c>
      <c r="G142" s="7" t="s">
        <v>493</v>
      </c>
      <c r="H142" s="7">
        <v>37</v>
      </c>
      <c r="I142" s="7">
        <v>13.5</v>
      </c>
      <c r="J142" s="7">
        <v>138</v>
      </c>
      <c r="K142" s="7">
        <v>19.5</v>
      </c>
      <c r="L142" s="7">
        <v>13</v>
      </c>
      <c r="M142" s="7">
        <v>10</v>
      </c>
      <c r="N142" s="7">
        <v>2.2999999999999998</v>
      </c>
      <c r="O142" s="7" t="s">
        <v>377</v>
      </c>
      <c r="P142" s="7" t="s">
        <v>68</v>
      </c>
      <c r="Q142" s="7" t="s">
        <v>68</v>
      </c>
    </row>
    <row r="143" spans="1:17" ht="21.75" customHeight="1" x14ac:dyDescent="0.15">
      <c r="A143" s="7" t="s">
        <v>10</v>
      </c>
      <c r="B143" s="7">
        <v>54606</v>
      </c>
      <c r="C143" s="7" t="s">
        <v>4</v>
      </c>
      <c r="D143" s="7" t="s">
        <v>89</v>
      </c>
      <c r="E143" s="7" t="s">
        <v>90</v>
      </c>
      <c r="F143" s="7" t="s">
        <v>741</v>
      </c>
      <c r="G143" s="7" t="s">
        <v>494</v>
      </c>
      <c r="H143" s="7">
        <v>37</v>
      </c>
      <c r="I143" s="7">
        <v>17.5</v>
      </c>
      <c r="J143" s="7">
        <v>138</v>
      </c>
      <c r="K143" s="7">
        <v>42.1</v>
      </c>
      <c r="L143" s="7">
        <v>83</v>
      </c>
      <c r="M143" s="7" t="s">
        <v>68</v>
      </c>
      <c r="N143" s="7" t="s">
        <v>68</v>
      </c>
      <c r="O143" s="7" t="s">
        <v>495</v>
      </c>
      <c r="P143" s="7" t="s">
        <v>68</v>
      </c>
      <c r="Q143" s="7" t="s">
        <v>68</v>
      </c>
    </row>
    <row r="144" spans="1:17" ht="21.75" customHeight="1" x14ac:dyDescent="0.15">
      <c r="A144" s="7" t="s">
        <v>10</v>
      </c>
      <c r="B144" s="7">
        <v>54616</v>
      </c>
      <c r="C144" s="7" t="s">
        <v>3</v>
      </c>
      <c r="D144" s="7" t="s">
        <v>496</v>
      </c>
      <c r="E144" s="7" t="s">
        <v>497</v>
      </c>
      <c r="F144" s="7" t="s">
        <v>742</v>
      </c>
      <c r="G144" s="7" t="s">
        <v>498</v>
      </c>
      <c r="H144" s="7">
        <v>37</v>
      </c>
      <c r="I144" s="7">
        <v>13.6</v>
      </c>
      <c r="J144" s="7">
        <v>138</v>
      </c>
      <c r="K144" s="7">
        <v>57.8</v>
      </c>
      <c r="L144" s="7">
        <v>98</v>
      </c>
      <c r="M144" s="7">
        <v>10</v>
      </c>
      <c r="N144" s="7">
        <v>4</v>
      </c>
      <c r="O144" s="7" t="s">
        <v>101</v>
      </c>
      <c r="P144" s="7">
        <v>54935</v>
      </c>
      <c r="Q144" s="7" t="s">
        <v>655</v>
      </c>
    </row>
    <row r="145" spans="1:17" ht="21.75" customHeight="1" x14ac:dyDescent="0.15">
      <c r="A145" s="7" t="s">
        <v>10</v>
      </c>
      <c r="B145" s="7">
        <v>54621</v>
      </c>
      <c r="C145" s="7" t="s">
        <v>4</v>
      </c>
      <c r="D145" s="7" t="s">
        <v>499</v>
      </c>
      <c r="E145" s="7" t="s">
        <v>500</v>
      </c>
      <c r="F145" s="7" t="s">
        <v>743</v>
      </c>
      <c r="G145" s="7" t="s">
        <v>501</v>
      </c>
      <c r="H145" s="7">
        <v>37</v>
      </c>
      <c r="I145" s="7">
        <v>12.3</v>
      </c>
      <c r="J145" s="7">
        <v>139</v>
      </c>
      <c r="K145" s="7">
        <v>3.7</v>
      </c>
      <c r="L145" s="7">
        <v>240</v>
      </c>
      <c r="M145" s="7" t="s">
        <v>68</v>
      </c>
      <c r="N145" s="7" t="s">
        <v>68</v>
      </c>
      <c r="O145" s="7" t="s">
        <v>502</v>
      </c>
      <c r="P145" s="7" t="s">
        <v>68</v>
      </c>
      <c r="Q145" s="7" t="s">
        <v>68</v>
      </c>
    </row>
    <row r="146" spans="1:17" ht="21.75" customHeight="1" x14ac:dyDescent="0.15">
      <c r="A146" s="7" t="s">
        <v>10</v>
      </c>
      <c r="B146" s="7">
        <v>54651</v>
      </c>
      <c r="C146" s="7" t="s">
        <v>5</v>
      </c>
      <c r="D146" s="7" t="s">
        <v>503</v>
      </c>
      <c r="E146" s="7" t="s">
        <v>504</v>
      </c>
      <c r="F146" s="7" t="s">
        <v>744</v>
      </c>
      <c r="G146" s="7" t="s">
        <v>505</v>
      </c>
      <c r="H146" s="7">
        <v>37</v>
      </c>
      <c r="I146" s="7">
        <v>6.4</v>
      </c>
      <c r="J146" s="7">
        <v>138</v>
      </c>
      <c r="K146" s="7">
        <v>14.8</v>
      </c>
      <c r="L146" s="7">
        <v>13</v>
      </c>
      <c r="M146" s="7">
        <v>18</v>
      </c>
      <c r="N146" s="7" t="s">
        <v>68</v>
      </c>
      <c r="O146" s="7" t="s">
        <v>506</v>
      </c>
      <c r="P146" s="7">
        <v>54937</v>
      </c>
      <c r="Q146" s="7" t="s">
        <v>68</v>
      </c>
    </row>
    <row r="147" spans="1:17" ht="21.75" customHeight="1" x14ac:dyDescent="0.15">
      <c r="A147" s="7" t="s">
        <v>10</v>
      </c>
      <c r="B147" s="7">
        <v>54661</v>
      </c>
      <c r="C147" s="7" t="s">
        <v>3</v>
      </c>
      <c r="D147" s="7" t="s">
        <v>507</v>
      </c>
      <c r="E147" s="7" t="s">
        <v>508</v>
      </c>
      <c r="F147" s="7" t="s">
        <v>745</v>
      </c>
      <c r="G147" s="7" t="s">
        <v>509</v>
      </c>
      <c r="H147" s="7">
        <v>37</v>
      </c>
      <c r="I147" s="7">
        <v>6.4</v>
      </c>
      <c r="J147" s="7">
        <v>138</v>
      </c>
      <c r="K147" s="7">
        <v>27.4</v>
      </c>
      <c r="L147" s="7">
        <v>126</v>
      </c>
      <c r="M147" s="7">
        <v>6.5</v>
      </c>
      <c r="N147" s="7">
        <v>3.5</v>
      </c>
      <c r="O147" s="7" t="s">
        <v>185</v>
      </c>
      <c r="P147" s="7">
        <v>54940</v>
      </c>
      <c r="Q147" s="7" t="s">
        <v>655</v>
      </c>
    </row>
    <row r="148" spans="1:17" ht="21.75" customHeight="1" x14ac:dyDescent="0.15">
      <c r="A148" s="7" t="s">
        <v>10</v>
      </c>
      <c r="B148" s="7">
        <v>54666</v>
      </c>
      <c r="C148" s="7" t="s">
        <v>4</v>
      </c>
      <c r="D148" s="7" t="s">
        <v>510</v>
      </c>
      <c r="E148" s="7" t="s">
        <v>511</v>
      </c>
      <c r="F148" s="7" t="s">
        <v>746</v>
      </c>
      <c r="G148" s="7" t="s">
        <v>512</v>
      </c>
      <c r="H148" s="7">
        <v>37</v>
      </c>
      <c r="I148" s="7">
        <v>12</v>
      </c>
      <c r="J148" s="7">
        <v>138</v>
      </c>
      <c r="K148" s="7">
        <v>31</v>
      </c>
      <c r="L148" s="7">
        <v>206</v>
      </c>
      <c r="M148" s="7" t="s">
        <v>68</v>
      </c>
      <c r="N148" s="7" t="s">
        <v>68</v>
      </c>
      <c r="O148" s="7" t="s">
        <v>83</v>
      </c>
      <c r="P148" s="7" t="s">
        <v>68</v>
      </c>
      <c r="Q148" s="7" t="s">
        <v>68</v>
      </c>
    </row>
    <row r="149" spans="1:17" ht="21.75" customHeight="1" x14ac:dyDescent="0.15">
      <c r="A149" s="7" t="s">
        <v>10</v>
      </c>
      <c r="B149" s="7">
        <v>54671</v>
      </c>
      <c r="C149" s="7" t="s">
        <v>4</v>
      </c>
      <c r="D149" s="7" t="s">
        <v>513</v>
      </c>
      <c r="E149" s="7" t="s">
        <v>514</v>
      </c>
      <c r="F149" s="7" t="s">
        <v>515</v>
      </c>
      <c r="G149" s="7" t="s">
        <v>515</v>
      </c>
      <c r="H149" s="7">
        <v>37</v>
      </c>
      <c r="I149" s="7">
        <v>7.9</v>
      </c>
      <c r="J149" s="7">
        <v>138</v>
      </c>
      <c r="K149" s="7">
        <v>36.4</v>
      </c>
      <c r="L149" s="7">
        <v>210</v>
      </c>
      <c r="M149" s="7" t="s">
        <v>68</v>
      </c>
      <c r="N149" s="7" t="s">
        <v>68</v>
      </c>
      <c r="O149" s="7" t="s">
        <v>495</v>
      </c>
      <c r="P149" s="7" t="s">
        <v>68</v>
      </c>
      <c r="Q149" s="7" t="s">
        <v>68</v>
      </c>
    </row>
    <row r="150" spans="1:17" ht="21.75" customHeight="1" x14ac:dyDescent="0.15">
      <c r="A150" s="7" t="s">
        <v>10</v>
      </c>
      <c r="B150" s="7">
        <v>54676</v>
      </c>
      <c r="C150" s="7" t="s">
        <v>3</v>
      </c>
      <c r="D150" s="7" t="s">
        <v>516</v>
      </c>
      <c r="E150" s="7" t="s">
        <v>517</v>
      </c>
      <c r="F150" s="7" t="s">
        <v>516</v>
      </c>
      <c r="G150" s="7" t="s">
        <v>518</v>
      </c>
      <c r="H150" s="7">
        <v>37</v>
      </c>
      <c r="I150" s="7">
        <v>8.6</v>
      </c>
      <c r="J150" s="7">
        <v>138</v>
      </c>
      <c r="K150" s="7">
        <v>43.6</v>
      </c>
      <c r="L150" s="7">
        <v>170</v>
      </c>
      <c r="M150" s="7">
        <v>10</v>
      </c>
      <c r="N150" s="7">
        <v>4.5</v>
      </c>
      <c r="O150" s="7" t="s">
        <v>98</v>
      </c>
      <c r="P150" s="7">
        <v>54945</v>
      </c>
      <c r="Q150" s="7" t="s">
        <v>655</v>
      </c>
    </row>
    <row r="151" spans="1:17" ht="21.75" customHeight="1" x14ac:dyDescent="0.15">
      <c r="A151" s="7" t="s">
        <v>10</v>
      </c>
      <c r="B151" s="7">
        <v>54711</v>
      </c>
      <c r="C151" s="7" t="s">
        <v>3</v>
      </c>
      <c r="D151" s="7" t="s">
        <v>519</v>
      </c>
      <c r="E151" s="7" t="s">
        <v>520</v>
      </c>
      <c r="F151" s="7" t="s">
        <v>519</v>
      </c>
      <c r="G151" s="7" t="s">
        <v>521</v>
      </c>
      <c r="H151" s="7">
        <v>37</v>
      </c>
      <c r="I151" s="7">
        <v>2.6</v>
      </c>
      <c r="J151" s="7">
        <v>137</v>
      </c>
      <c r="K151" s="7">
        <v>52.5</v>
      </c>
      <c r="L151" s="7">
        <v>8</v>
      </c>
      <c r="M151" s="7">
        <v>10</v>
      </c>
      <c r="N151" s="7">
        <v>2.5</v>
      </c>
      <c r="O151" s="7" t="s">
        <v>221</v>
      </c>
      <c r="P151" s="7" t="s">
        <v>68</v>
      </c>
      <c r="Q151" s="7" t="s">
        <v>655</v>
      </c>
    </row>
    <row r="152" spans="1:17" ht="21.75" customHeight="1" x14ac:dyDescent="0.15">
      <c r="A152" s="7" t="s">
        <v>10</v>
      </c>
      <c r="B152" s="7">
        <v>54721</v>
      </c>
      <c r="C152" s="7" t="s">
        <v>3</v>
      </c>
      <c r="D152" s="7" t="s">
        <v>522</v>
      </c>
      <c r="E152" s="7" t="s">
        <v>523</v>
      </c>
      <c r="F152" s="7" t="s">
        <v>747</v>
      </c>
      <c r="G152" s="7" t="s">
        <v>524</v>
      </c>
      <c r="H152" s="7">
        <v>37</v>
      </c>
      <c r="I152" s="7">
        <v>5</v>
      </c>
      <c r="J152" s="7">
        <v>138</v>
      </c>
      <c r="K152" s="7">
        <v>1.4</v>
      </c>
      <c r="L152" s="7">
        <v>55</v>
      </c>
      <c r="M152" s="7">
        <v>10.3</v>
      </c>
      <c r="N152" s="7">
        <v>3.5</v>
      </c>
      <c r="O152" s="7" t="s">
        <v>221</v>
      </c>
      <c r="P152" s="7">
        <v>54950</v>
      </c>
      <c r="Q152" s="7" t="s">
        <v>68</v>
      </c>
    </row>
    <row r="153" spans="1:17" ht="21.75" customHeight="1" x14ac:dyDescent="0.15">
      <c r="A153" s="7" t="s">
        <v>10</v>
      </c>
      <c r="B153" s="7">
        <v>54737</v>
      </c>
      <c r="C153" s="7" t="s">
        <v>4</v>
      </c>
      <c r="D153" s="7" t="s">
        <v>525</v>
      </c>
      <c r="E153" s="7" t="s">
        <v>526</v>
      </c>
      <c r="F153" s="7" t="s">
        <v>748</v>
      </c>
      <c r="G153" s="7" t="s">
        <v>527</v>
      </c>
      <c r="H153" s="7">
        <v>37</v>
      </c>
      <c r="I153" s="7">
        <v>1.8</v>
      </c>
      <c r="J153" s="7">
        <v>138</v>
      </c>
      <c r="K153" s="7">
        <v>20.6</v>
      </c>
      <c r="L153" s="7">
        <v>255</v>
      </c>
      <c r="M153" s="7" t="s">
        <v>68</v>
      </c>
      <c r="N153" s="7" t="s">
        <v>68</v>
      </c>
      <c r="O153" s="7" t="s">
        <v>83</v>
      </c>
      <c r="P153" s="7" t="s">
        <v>68</v>
      </c>
      <c r="Q153" s="7" t="s">
        <v>68</v>
      </c>
    </row>
    <row r="154" spans="1:17" ht="21.75" customHeight="1" x14ac:dyDescent="0.15">
      <c r="A154" s="7" t="s">
        <v>10</v>
      </c>
      <c r="B154" s="7">
        <v>54761</v>
      </c>
      <c r="C154" s="7" t="s">
        <v>4</v>
      </c>
      <c r="D154" s="7" t="s">
        <v>528</v>
      </c>
      <c r="E154" s="7" t="s">
        <v>529</v>
      </c>
      <c r="F154" s="7" t="s">
        <v>530</v>
      </c>
      <c r="G154" s="7" t="s">
        <v>530</v>
      </c>
      <c r="H154" s="7">
        <v>37</v>
      </c>
      <c r="I154" s="7">
        <v>2.2999999999999998</v>
      </c>
      <c r="J154" s="7">
        <v>138</v>
      </c>
      <c r="K154" s="7">
        <v>50.8</v>
      </c>
      <c r="L154" s="7">
        <v>195</v>
      </c>
      <c r="M154" s="7" t="s">
        <v>68</v>
      </c>
      <c r="N154" s="7" t="s">
        <v>68</v>
      </c>
      <c r="O154" s="7" t="s">
        <v>209</v>
      </c>
      <c r="P154" s="7" t="s">
        <v>68</v>
      </c>
      <c r="Q154" s="7" t="s">
        <v>68</v>
      </c>
    </row>
    <row r="155" spans="1:17" ht="21.75" customHeight="1" x14ac:dyDescent="0.15">
      <c r="A155" s="7" t="s">
        <v>10</v>
      </c>
      <c r="B155" s="7">
        <v>54816</v>
      </c>
      <c r="C155" s="7" t="s">
        <v>3</v>
      </c>
      <c r="D155" s="7" t="s">
        <v>531</v>
      </c>
      <c r="E155" s="7" t="s">
        <v>532</v>
      </c>
      <c r="F155" s="7" t="s">
        <v>749</v>
      </c>
      <c r="G155" s="7" t="s">
        <v>533</v>
      </c>
      <c r="H155" s="7">
        <v>36</v>
      </c>
      <c r="I155" s="7">
        <v>56</v>
      </c>
      <c r="J155" s="7">
        <v>138</v>
      </c>
      <c r="K155" s="7">
        <v>13.3</v>
      </c>
      <c r="L155" s="7">
        <v>350</v>
      </c>
      <c r="M155" s="7">
        <v>10</v>
      </c>
      <c r="N155" s="7">
        <v>4.3</v>
      </c>
      <c r="O155" s="7" t="s">
        <v>534</v>
      </c>
      <c r="P155" s="7">
        <v>54955</v>
      </c>
      <c r="Q155" s="7" t="s">
        <v>655</v>
      </c>
    </row>
    <row r="156" spans="1:17" ht="21.75" customHeight="1" x14ac:dyDescent="0.15">
      <c r="A156" s="7" t="s">
        <v>10</v>
      </c>
      <c r="B156" s="7">
        <v>54836</v>
      </c>
      <c r="C156" s="7" t="s">
        <v>3</v>
      </c>
      <c r="D156" s="7" t="s">
        <v>535</v>
      </c>
      <c r="E156" s="7" t="s">
        <v>536</v>
      </c>
      <c r="F156" s="7" t="s">
        <v>535</v>
      </c>
      <c r="G156" s="7" t="s">
        <v>537</v>
      </c>
      <c r="H156" s="7">
        <v>36</v>
      </c>
      <c r="I156" s="7">
        <v>59.8</v>
      </c>
      <c r="J156" s="7">
        <v>138</v>
      </c>
      <c r="K156" s="7">
        <v>41</v>
      </c>
      <c r="L156" s="7">
        <v>452</v>
      </c>
      <c r="M156" s="7">
        <v>10</v>
      </c>
      <c r="N156" s="7">
        <v>4.9000000000000004</v>
      </c>
      <c r="O156" s="7" t="s">
        <v>98</v>
      </c>
      <c r="P156" s="7">
        <v>54965</v>
      </c>
      <c r="Q156" s="7" t="s">
        <v>68</v>
      </c>
    </row>
    <row r="157" spans="1:17" ht="21.75" customHeight="1" x14ac:dyDescent="0.15">
      <c r="A157" s="7" t="s">
        <v>10</v>
      </c>
      <c r="B157" s="7">
        <v>54841</v>
      </c>
      <c r="C157" s="7" t="s">
        <v>3</v>
      </c>
      <c r="D157" s="7" t="s">
        <v>84</v>
      </c>
      <c r="E157" s="7" t="s">
        <v>85</v>
      </c>
      <c r="F157" s="7" t="s">
        <v>84</v>
      </c>
      <c r="G157" s="7" t="s">
        <v>538</v>
      </c>
      <c r="H157" s="7">
        <v>36</v>
      </c>
      <c r="I157" s="7">
        <v>56.5</v>
      </c>
      <c r="J157" s="7">
        <v>138</v>
      </c>
      <c r="K157" s="7">
        <v>48.6</v>
      </c>
      <c r="L157" s="7">
        <v>340</v>
      </c>
      <c r="M157" s="7">
        <v>10</v>
      </c>
      <c r="N157" s="7">
        <v>4</v>
      </c>
      <c r="O157" s="7" t="s">
        <v>539</v>
      </c>
      <c r="P157" s="7">
        <v>54960</v>
      </c>
      <c r="Q157" s="7" t="s">
        <v>655</v>
      </c>
    </row>
    <row r="158" spans="1:17" ht="21.75" customHeight="1" x14ac:dyDescent="0.15">
      <c r="A158" s="7" t="s">
        <v>10</v>
      </c>
      <c r="B158" s="7">
        <v>54876</v>
      </c>
      <c r="C158" s="7" t="s">
        <v>4</v>
      </c>
      <c r="D158" s="7" t="s">
        <v>540</v>
      </c>
      <c r="E158" s="7" t="s">
        <v>541</v>
      </c>
      <c r="F158" s="7" t="s">
        <v>750</v>
      </c>
      <c r="G158" s="7" t="s">
        <v>751</v>
      </c>
      <c r="H158" s="7">
        <v>36</v>
      </c>
      <c r="I158" s="7">
        <v>52.8</v>
      </c>
      <c r="J158" s="7">
        <v>137</v>
      </c>
      <c r="K158" s="7">
        <v>52</v>
      </c>
      <c r="L158" s="7">
        <v>281</v>
      </c>
      <c r="M158" s="7" t="s">
        <v>68</v>
      </c>
      <c r="N158" s="7" t="s">
        <v>68</v>
      </c>
      <c r="O158" s="7" t="s">
        <v>88</v>
      </c>
      <c r="P158" s="7" t="s">
        <v>68</v>
      </c>
      <c r="Q158" s="7" t="s">
        <v>68</v>
      </c>
    </row>
    <row r="159" spans="1:17" ht="21.75" customHeight="1" x14ac:dyDescent="0.15">
      <c r="A159" s="7" t="s">
        <v>10</v>
      </c>
      <c r="B159" s="7">
        <v>54892</v>
      </c>
      <c r="C159" s="7" t="s">
        <v>4</v>
      </c>
      <c r="D159" s="7" t="s">
        <v>542</v>
      </c>
      <c r="E159" s="7" t="s">
        <v>543</v>
      </c>
      <c r="F159" s="7" t="s">
        <v>752</v>
      </c>
      <c r="G159" s="7" t="s">
        <v>753</v>
      </c>
      <c r="H159" s="7">
        <v>36</v>
      </c>
      <c r="I159" s="7">
        <v>53.4</v>
      </c>
      <c r="J159" s="7">
        <v>138</v>
      </c>
      <c r="K159" s="7">
        <v>16.5</v>
      </c>
      <c r="L159" s="7">
        <v>633</v>
      </c>
      <c r="M159" s="7" t="s">
        <v>68</v>
      </c>
      <c r="N159" s="7" t="s">
        <v>68</v>
      </c>
      <c r="O159" s="7" t="s">
        <v>544</v>
      </c>
      <c r="P159" s="7" t="s">
        <v>68</v>
      </c>
      <c r="Q159" s="7" t="s">
        <v>68</v>
      </c>
    </row>
    <row r="160" spans="1:17" ht="21.75" customHeight="1" x14ac:dyDescent="0.15">
      <c r="A160" s="7" t="s">
        <v>9</v>
      </c>
      <c r="B160" s="7">
        <v>55022</v>
      </c>
      <c r="C160" s="7" t="s">
        <v>3</v>
      </c>
      <c r="D160" s="7" t="s">
        <v>72</v>
      </c>
      <c r="E160" s="7" t="s">
        <v>73</v>
      </c>
      <c r="F160" s="7" t="s">
        <v>72</v>
      </c>
      <c r="G160" s="7" t="s">
        <v>545</v>
      </c>
      <c r="H160" s="7">
        <v>36</v>
      </c>
      <c r="I160" s="7">
        <v>56.2</v>
      </c>
      <c r="J160" s="7">
        <v>137</v>
      </c>
      <c r="K160" s="7">
        <v>33.799999999999997</v>
      </c>
      <c r="L160" s="7">
        <v>43</v>
      </c>
      <c r="M160" s="7">
        <v>10.1</v>
      </c>
      <c r="N160" s="7">
        <v>2</v>
      </c>
      <c r="O160" s="7" t="s">
        <v>546</v>
      </c>
      <c r="P160" s="7">
        <v>55900</v>
      </c>
      <c r="Q160" s="7" t="s">
        <v>68</v>
      </c>
    </row>
    <row r="161" spans="1:17" ht="21.75" customHeight="1" x14ac:dyDescent="0.15">
      <c r="A161" s="7" t="s">
        <v>9</v>
      </c>
      <c r="B161" s="7">
        <v>55041</v>
      </c>
      <c r="C161" s="7" t="s">
        <v>3</v>
      </c>
      <c r="D161" s="7" t="s">
        <v>547</v>
      </c>
      <c r="E161" s="7" t="s">
        <v>548</v>
      </c>
      <c r="F161" s="7" t="s">
        <v>547</v>
      </c>
      <c r="G161" s="7" t="s">
        <v>754</v>
      </c>
      <c r="H161" s="7">
        <v>36</v>
      </c>
      <c r="I161" s="7">
        <v>49.5</v>
      </c>
      <c r="J161" s="7">
        <v>136</v>
      </c>
      <c r="K161" s="7">
        <v>58.1</v>
      </c>
      <c r="L161" s="7">
        <v>1</v>
      </c>
      <c r="M161" s="7">
        <v>10.199999999999999</v>
      </c>
      <c r="N161" s="7">
        <v>1.6</v>
      </c>
      <c r="O161" s="7" t="s">
        <v>296</v>
      </c>
      <c r="P161" s="7">
        <v>55915</v>
      </c>
      <c r="Q161" s="7" t="s">
        <v>68</v>
      </c>
    </row>
    <row r="162" spans="1:17" ht="21.75" customHeight="1" x14ac:dyDescent="0.15">
      <c r="A162" s="7" t="s">
        <v>9</v>
      </c>
      <c r="B162" s="7">
        <v>55056</v>
      </c>
      <c r="C162" s="7" t="s">
        <v>3</v>
      </c>
      <c r="D162" s="7" t="s">
        <v>549</v>
      </c>
      <c r="E162" s="7" t="s">
        <v>550</v>
      </c>
      <c r="F162" s="7" t="s">
        <v>549</v>
      </c>
      <c r="G162" s="7" t="s">
        <v>551</v>
      </c>
      <c r="H162" s="7">
        <v>36</v>
      </c>
      <c r="I162" s="7">
        <v>49.3</v>
      </c>
      <c r="J162" s="7">
        <v>137</v>
      </c>
      <c r="K162" s="7">
        <v>25.7</v>
      </c>
      <c r="L162" s="7">
        <v>48</v>
      </c>
      <c r="M162" s="7">
        <v>10.199999999999999</v>
      </c>
      <c r="N162" s="7">
        <v>1.8</v>
      </c>
      <c r="O162" s="7" t="s">
        <v>98</v>
      </c>
      <c r="P162" s="7">
        <v>55905</v>
      </c>
      <c r="Q162" s="7" t="s">
        <v>68</v>
      </c>
    </row>
    <row r="163" spans="1:17" ht="21.75" customHeight="1" x14ac:dyDescent="0.15">
      <c r="A163" s="7" t="s">
        <v>9</v>
      </c>
      <c r="B163" s="7">
        <v>55063</v>
      </c>
      <c r="C163" s="7" t="s">
        <v>4</v>
      </c>
      <c r="D163" s="7" t="s">
        <v>552</v>
      </c>
      <c r="E163" s="7" t="s">
        <v>553</v>
      </c>
      <c r="F163" s="7" t="s">
        <v>552</v>
      </c>
      <c r="G163" s="7" t="s">
        <v>554</v>
      </c>
      <c r="H163" s="7">
        <v>36</v>
      </c>
      <c r="I163" s="7">
        <v>50.8</v>
      </c>
      <c r="J163" s="7">
        <v>137</v>
      </c>
      <c r="K163" s="7">
        <v>33.4</v>
      </c>
      <c r="L163" s="7">
        <v>160</v>
      </c>
      <c r="M163" s="7" t="s">
        <v>68</v>
      </c>
      <c r="N163" s="7" t="s">
        <v>68</v>
      </c>
      <c r="O163" s="7" t="s">
        <v>555</v>
      </c>
      <c r="P163" s="7" t="s">
        <v>68</v>
      </c>
      <c r="Q163" s="7" t="s">
        <v>68</v>
      </c>
    </row>
    <row r="164" spans="1:17" ht="21.75" customHeight="1" x14ac:dyDescent="0.15">
      <c r="A164" s="7" t="s">
        <v>9</v>
      </c>
      <c r="B164" s="7">
        <v>55091</v>
      </c>
      <c r="C164" s="7" t="s">
        <v>5</v>
      </c>
      <c r="D164" s="7" t="s">
        <v>556</v>
      </c>
      <c r="E164" s="7" t="s">
        <v>557</v>
      </c>
      <c r="F164" s="7" t="s">
        <v>755</v>
      </c>
      <c r="G164" s="7" t="s">
        <v>558</v>
      </c>
      <c r="H164" s="7">
        <v>36</v>
      </c>
      <c r="I164" s="7">
        <v>47.5</v>
      </c>
      <c r="J164" s="7">
        <v>137</v>
      </c>
      <c r="K164" s="7">
        <v>3.3</v>
      </c>
      <c r="L164" s="7">
        <v>12</v>
      </c>
      <c r="M164" s="7">
        <v>15.3</v>
      </c>
      <c r="N164" s="7" t="s">
        <v>68</v>
      </c>
      <c r="O164" s="7" t="s">
        <v>559</v>
      </c>
      <c r="P164" s="7">
        <v>55907</v>
      </c>
      <c r="Q164" s="7" t="s">
        <v>68</v>
      </c>
    </row>
    <row r="165" spans="1:17" ht="21.75" customHeight="1" x14ac:dyDescent="0.15">
      <c r="A165" s="7" t="s">
        <v>9</v>
      </c>
      <c r="B165" s="7">
        <v>55102</v>
      </c>
      <c r="C165" s="7" t="s">
        <v>5</v>
      </c>
      <c r="D165" s="7" t="s">
        <v>9</v>
      </c>
      <c r="E165" s="7" t="s">
        <v>560</v>
      </c>
      <c r="F165" s="7" t="s">
        <v>9</v>
      </c>
      <c r="G165" s="7" t="s">
        <v>561</v>
      </c>
      <c r="H165" s="7">
        <v>36</v>
      </c>
      <c r="I165" s="7">
        <v>42.5</v>
      </c>
      <c r="J165" s="7">
        <v>137</v>
      </c>
      <c r="K165" s="7">
        <v>12.1</v>
      </c>
      <c r="L165" s="7">
        <v>9</v>
      </c>
      <c r="M165" s="7">
        <v>20</v>
      </c>
      <c r="N165" s="7" t="s">
        <v>68</v>
      </c>
      <c r="O165" s="7" t="s">
        <v>562</v>
      </c>
      <c r="P165" s="7">
        <v>55908</v>
      </c>
      <c r="Q165" s="7" t="s">
        <v>68</v>
      </c>
    </row>
    <row r="166" spans="1:17" ht="21.75" customHeight="1" x14ac:dyDescent="0.15">
      <c r="A166" s="7" t="s">
        <v>9</v>
      </c>
      <c r="B166" s="7">
        <v>55141</v>
      </c>
      <c r="C166" s="7" t="s">
        <v>3</v>
      </c>
      <c r="D166" s="7" t="s">
        <v>563</v>
      </c>
      <c r="E166" s="7" t="s">
        <v>564</v>
      </c>
      <c r="F166" s="7" t="s">
        <v>563</v>
      </c>
      <c r="G166" s="7" t="s">
        <v>565</v>
      </c>
      <c r="H166" s="7">
        <v>36</v>
      </c>
      <c r="I166" s="7">
        <v>36.6</v>
      </c>
      <c r="J166" s="7">
        <v>136</v>
      </c>
      <c r="K166" s="7">
        <v>57.3</v>
      </c>
      <c r="L166" s="7">
        <v>69</v>
      </c>
      <c r="M166" s="7">
        <v>6.5</v>
      </c>
      <c r="N166" s="7">
        <v>2.1</v>
      </c>
      <c r="O166" s="7" t="s">
        <v>71</v>
      </c>
      <c r="P166" s="7">
        <v>55910</v>
      </c>
      <c r="Q166" s="7" t="s">
        <v>68</v>
      </c>
    </row>
    <row r="167" spans="1:17" ht="21.75" customHeight="1" x14ac:dyDescent="0.15">
      <c r="A167" s="7" t="s">
        <v>9</v>
      </c>
      <c r="B167" s="7">
        <v>55151</v>
      </c>
      <c r="C167" s="7" t="s">
        <v>5</v>
      </c>
      <c r="D167" s="7" t="s">
        <v>566</v>
      </c>
      <c r="E167" s="7" t="s">
        <v>567</v>
      </c>
      <c r="F167" s="7" t="s">
        <v>756</v>
      </c>
      <c r="G167" s="7" t="s">
        <v>568</v>
      </c>
      <c r="H167" s="7">
        <v>36</v>
      </c>
      <c r="I167" s="7">
        <v>38.9</v>
      </c>
      <c r="J167" s="7">
        <v>137</v>
      </c>
      <c r="K167" s="7">
        <v>11.2</v>
      </c>
      <c r="L167" s="7">
        <v>24</v>
      </c>
      <c r="M167" s="7">
        <v>10</v>
      </c>
      <c r="N167" s="7" t="s">
        <v>68</v>
      </c>
      <c r="O167" s="7" t="s">
        <v>70</v>
      </c>
      <c r="P167" s="7">
        <v>55925</v>
      </c>
      <c r="Q167" s="7" t="s">
        <v>665</v>
      </c>
    </row>
    <row r="168" spans="1:17" ht="21.75" customHeight="1" x14ac:dyDescent="0.15">
      <c r="A168" s="7" t="s">
        <v>9</v>
      </c>
      <c r="B168" s="7">
        <v>55156</v>
      </c>
      <c r="C168" s="7" t="s">
        <v>4</v>
      </c>
      <c r="D168" s="7" t="s">
        <v>569</v>
      </c>
      <c r="E168" s="7" t="s">
        <v>570</v>
      </c>
      <c r="F168" s="7" t="s">
        <v>569</v>
      </c>
      <c r="G168" s="7" t="s">
        <v>571</v>
      </c>
      <c r="H168" s="7">
        <v>36</v>
      </c>
      <c r="I168" s="7">
        <v>36.5</v>
      </c>
      <c r="J168" s="7">
        <v>137</v>
      </c>
      <c r="K168" s="7">
        <v>17</v>
      </c>
      <c r="L168" s="7">
        <v>128</v>
      </c>
      <c r="M168" s="7" t="s">
        <v>68</v>
      </c>
      <c r="N168" s="7" t="s">
        <v>68</v>
      </c>
      <c r="O168" s="7" t="s">
        <v>572</v>
      </c>
      <c r="P168" s="7" t="s">
        <v>68</v>
      </c>
      <c r="Q168" s="7" t="s">
        <v>68</v>
      </c>
    </row>
    <row r="169" spans="1:17" ht="21.75" customHeight="1" x14ac:dyDescent="0.15">
      <c r="A169" s="7" t="s">
        <v>9</v>
      </c>
      <c r="B169" s="7">
        <v>55166</v>
      </c>
      <c r="C169" s="7" t="s">
        <v>3</v>
      </c>
      <c r="D169" s="7" t="s">
        <v>573</v>
      </c>
      <c r="E169" s="7" t="s">
        <v>574</v>
      </c>
      <c r="F169" s="7" t="s">
        <v>757</v>
      </c>
      <c r="G169" s="7" t="s">
        <v>575</v>
      </c>
      <c r="H169" s="7">
        <v>36</v>
      </c>
      <c r="I169" s="7">
        <v>40.200000000000003</v>
      </c>
      <c r="J169" s="7">
        <v>137</v>
      </c>
      <c r="K169" s="7">
        <v>25.4</v>
      </c>
      <c r="L169" s="7">
        <v>296</v>
      </c>
      <c r="M169" s="7">
        <v>10</v>
      </c>
      <c r="N169" s="7">
        <v>2.8</v>
      </c>
      <c r="O169" s="7" t="s">
        <v>576</v>
      </c>
      <c r="P169" s="7" t="s">
        <v>68</v>
      </c>
      <c r="Q169" s="7" t="s">
        <v>655</v>
      </c>
    </row>
    <row r="170" spans="1:17" ht="21.75" customHeight="1" x14ac:dyDescent="0.15">
      <c r="A170" s="7" t="s">
        <v>9</v>
      </c>
      <c r="B170" s="7">
        <v>55191</v>
      </c>
      <c r="C170" s="7" t="s">
        <v>3</v>
      </c>
      <c r="D170" s="7" t="s">
        <v>21</v>
      </c>
      <c r="E170" s="7" t="s">
        <v>577</v>
      </c>
      <c r="F170" s="7" t="s">
        <v>21</v>
      </c>
      <c r="G170" s="7" t="s">
        <v>578</v>
      </c>
      <c r="H170" s="7">
        <v>36</v>
      </c>
      <c r="I170" s="7">
        <v>32.700000000000003</v>
      </c>
      <c r="J170" s="7">
        <v>136</v>
      </c>
      <c r="K170" s="7">
        <v>52.3</v>
      </c>
      <c r="L170" s="7">
        <v>91</v>
      </c>
      <c r="M170" s="7">
        <v>10</v>
      </c>
      <c r="N170" s="7">
        <v>2.4</v>
      </c>
      <c r="O170" s="7" t="s">
        <v>101</v>
      </c>
      <c r="P170" s="7" t="s">
        <v>68</v>
      </c>
      <c r="Q170" s="7" t="s">
        <v>68</v>
      </c>
    </row>
    <row r="171" spans="1:17" ht="21.75" customHeight="1" x14ac:dyDescent="0.15">
      <c r="A171" s="7" t="s">
        <v>9</v>
      </c>
      <c r="B171" s="7">
        <v>55206</v>
      </c>
      <c r="C171" s="7" t="s">
        <v>3</v>
      </c>
      <c r="D171" s="7" t="s">
        <v>579</v>
      </c>
      <c r="E171" s="7" t="s">
        <v>580</v>
      </c>
      <c r="F171" s="7" t="s">
        <v>579</v>
      </c>
      <c r="G171" s="7" t="s">
        <v>581</v>
      </c>
      <c r="H171" s="7">
        <v>36</v>
      </c>
      <c r="I171" s="7">
        <v>34.200000000000003</v>
      </c>
      <c r="J171" s="7">
        <v>137</v>
      </c>
      <c r="K171" s="7">
        <v>9.5</v>
      </c>
      <c r="L171" s="7">
        <v>124</v>
      </c>
      <c r="M171" s="7">
        <v>10</v>
      </c>
      <c r="N171" s="7">
        <v>2.5</v>
      </c>
      <c r="O171" s="7" t="s">
        <v>582</v>
      </c>
      <c r="P171" s="7" t="s">
        <v>68</v>
      </c>
      <c r="Q171" s="7" t="s">
        <v>68</v>
      </c>
    </row>
    <row r="172" spans="1:17" ht="21.75" customHeight="1" x14ac:dyDescent="0.15">
      <c r="A172" s="7" t="s">
        <v>9</v>
      </c>
      <c r="B172" s="7">
        <v>55217</v>
      </c>
      <c r="C172" s="7" t="s">
        <v>4</v>
      </c>
      <c r="D172" s="7" t="s">
        <v>22</v>
      </c>
      <c r="E172" s="7" t="s">
        <v>583</v>
      </c>
      <c r="F172" s="7" t="s">
        <v>22</v>
      </c>
      <c r="G172" s="7" t="s">
        <v>584</v>
      </c>
      <c r="H172" s="7">
        <v>36</v>
      </c>
      <c r="I172" s="7">
        <v>34.6</v>
      </c>
      <c r="J172" s="7">
        <v>137</v>
      </c>
      <c r="K172" s="7">
        <v>23.1</v>
      </c>
      <c r="L172" s="7">
        <v>379</v>
      </c>
      <c r="M172" s="7" t="s">
        <v>68</v>
      </c>
      <c r="N172" s="7" t="s">
        <v>68</v>
      </c>
      <c r="O172" s="7" t="s">
        <v>585</v>
      </c>
      <c r="P172" s="7" t="s">
        <v>68</v>
      </c>
      <c r="Q172" s="7" t="s">
        <v>68</v>
      </c>
    </row>
    <row r="173" spans="1:17" ht="21.75" customHeight="1" x14ac:dyDescent="0.15">
      <c r="A173" s="7" t="s">
        <v>9</v>
      </c>
      <c r="B173" s="7">
        <v>55252</v>
      </c>
      <c r="C173" s="7" t="s">
        <v>4</v>
      </c>
      <c r="D173" s="7" t="s">
        <v>586</v>
      </c>
      <c r="E173" s="7" t="s">
        <v>587</v>
      </c>
      <c r="F173" s="7" t="s">
        <v>586</v>
      </c>
      <c r="G173" s="7" t="s">
        <v>588</v>
      </c>
      <c r="H173" s="7">
        <v>36</v>
      </c>
      <c r="I173" s="7">
        <v>25.8</v>
      </c>
      <c r="J173" s="7">
        <v>136</v>
      </c>
      <c r="K173" s="7">
        <v>56.5</v>
      </c>
      <c r="L173" s="7">
        <v>357</v>
      </c>
      <c r="M173" s="7" t="s">
        <v>68</v>
      </c>
      <c r="N173" s="7" t="s">
        <v>68</v>
      </c>
      <c r="O173" s="7" t="s">
        <v>589</v>
      </c>
      <c r="P173" s="7" t="s">
        <v>68</v>
      </c>
      <c r="Q173" s="7" t="s">
        <v>68</v>
      </c>
    </row>
    <row r="174" spans="1:17" ht="21.75" customHeight="1" x14ac:dyDescent="0.15">
      <c r="A174" s="7" t="s">
        <v>9</v>
      </c>
      <c r="B174" s="7">
        <v>55267</v>
      </c>
      <c r="C174" s="7" t="s">
        <v>4</v>
      </c>
      <c r="D174" s="7" t="s">
        <v>590</v>
      </c>
      <c r="E174" s="7" t="s">
        <v>591</v>
      </c>
      <c r="F174" s="7" t="s">
        <v>592</v>
      </c>
      <c r="G174" s="7" t="s">
        <v>592</v>
      </c>
      <c r="H174" s="7">
        <v>36</v>
      </c>
      <c r="I174" s="7">
        <v>28.4</v>
      </c>
      <c r="J174" s="7">
        <v>137</v>
      </c>
      <c r="K174" s="7">
        <v>14.2</v>
      </c>
      <c r="L174" s="7">
        <v>215</v>
      </c>
      <c r="M174" s="7" t="s">
        <v>68</v>
      </c>
      <c r="N174" s="7" t="s">
        <v>68</v>
      </c>
      <c r="O174" s="7" t="s">
        <v>593</v>
      </c>
      <c r="P174" s="7">
        <v>55920</v>
      </c>
      <c r="Q174" s="7" t="s">
        <v>68</v>
      </c>
    </row>
  </sheetData>
  <autoFilter ref="A15:Q174" xr:uid="{00000000-0001-0000-0400-000000000000}"/>
  <mergeCells count="18">
    <mergeCell ref="K12:L12"/>
    <mergeCell ref="B11:D11"/>
    <mergeCell ref="B12:D12"/>
    <mergeCell ref="E11:J11"/>
    <mergeCell ref="E12:J12"/>
    <mergeCell ref="K7:L7"/>
    <mergeCell ref="K8:L8"/>
    <mergeCell ref="K9:L9"/>
    <mergeCell ref="K10:L10"/>
    <mergeCell ref="K11:L11"/>
    <mergeCell ref="B7:D7"/>
    <mergeCell ref="B8:D8"/>
    <mergeCell ref="B9:D9"/>
    <mergeCell ref="B10:D10"/>
    <mergeCell ref="E7:J7"/>
    <mergeCell ref="E8:J8"/>
    <mergeCell ref="E9:J9"/>
    <mergeCell ref="E10:J10"/>
  </mergeCells>
  <phoneticPr fontId="2"/>
  <printOptions horizontalCentered="1"/>
  <pageMargins left="0.39370078740157483" right="0.19685039370078741" top="0.59055118110236227" bottom="0.59055118110236227" header="0.31496062992125984" footer="0.31496062992125984"/>
  <pageSetup paperSize="9" scale="38" fitToHeight="2" orientation="portrait" r:id="rId1"/>
  <rowBreaks count="1" manualBreakCount="1">
    <brk id="99"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施工計画書記載例</vt:lpstr>
      <vt:lpstr>熱中症対策様式1_気温集計表</vt:lpstr>
      <vt:lpstr>熱中症対策様式2_月別気温集計表（〇月）</vt:lpstr>
      <vt:lpstr>地上気象観測地点一覧</vt:lpstr>
      <vt:lpstr>地域気象観測所一覧</vt:lpstr>
      <vt:lpstr>施工計画書記載例!Print_Area</vt:lpstr>
      <vt:lpstr>地域気象観測所一覧!Print_Area</vt:lpstr>
      <vt:lpstr>熱中症対策様式1_気温集計表!Print_Area</vt:lpstr>
      <vt:lpstr>'熱中症対策様式2_月別気温集計表（〇月）'!Print_Area</vt:lpstr>
      <vt:lpstr>地域気象観測所一覧!Print_Titles</vt:lpstr>
      <vt:lpstr>工事名</vt:lpstr>
      <vt:lpstr>施工箇所</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小瀬木 文武(KOSEGI Fumitake)</cp:lastModifiedBy>
  <cp:lastPrinted>2025-11-25T11:50:46Z</cp:lastPrinted>
  <dcterms:created xsi:type="dcterms:W3CDTF">2019-12-02T07:14:43Z</dcterms:created>
  <dcterms:modified xsi:type="dcterms:W3CDTF">2026-03-02T06:24:50Z</dcterms:modified>
</cp:coreProperties>
</file>